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127"/>
  <workbookPr autoCompressPictures="0"/>
  <bookViews>
    <workbookView xWindow="1340" yWindow="0" windowWidth="26140" windowHeight="18080" tabRatio="588"/>
  </bookViews>
  <sheets>
    <sheet name="Latest" sheetId="6" r:id="rId1"/>
    <sheet name="short_updated" sheetId="9" r:id="rId2"/>
    <sheet name="Short" sheetId="8" r:id="rId3"/>
  </sheets>
  <definedNames>
    <definedName name="Excel_BuiltIn_Print_Titles_2">#REF!</definedName>
    <definedName name="_xlnm.Print_Area" localSheetId="0">Latest!$B$1:$R$482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6" i="9" l="1"/>
  <c r="H137" i="9"/>
  <c r="H138" i="9"/>
  <c r="H139" i="9"/>
  <c r="H140" i="9"/>
  <c r="H141" i="9"/>
  <c r="G142" i="9"/>
  <c r="G136" i="9"/>
  <c r="G137" i="9"/>
  <c r="G138" i="9"/>
  <c r="G139" i="9"/>
  <c r="G140" i="9"/>
  <c r="G141" i="9"/>
  <c r="G117" i="9"/>
  <c r="G111" i="9"/>
  <c r="G112" i="9"/>
  <c r="G113" i="9"/>
  <c r="G114" i="9"/>
  <c r="G115" i="9"/>
  <c r="G116" i="9"/>
  <c r="H111" i="9"/>
  <c r="H112" i="9"/>
  <c r="H113" i="9"/>
  <c r="H114" i="9"/>
  <c r="H115" i="9"/>
  <c r="H116" i="9"/>
  <c r="N141" i="6"/>
  <c r="N140" i="6"/>
  <c r="N139" i="6"/>
  <c r="N138" i="6"/>
  <c r="N137" i="6"/>
  <c r="N136" i="6"/>
  <c r="N113" i="6"/>
  <c r="N112" i="6"/>
  <c r="N111" i="6"/>
  <c r="H5" i="9"/>
  <c r="G5" i="9"/>
  <c r="H4" i="9"/>
  <c r="G4" i="9"/>
  <c r="A6" i="9"/>
  <c r="G6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43" i="9"/>
  <c r="H144" i="9"/>
  <c r="H145" i="9"/>
  <c r="H146" i="9"/>
  <c r="N135" i="6"/>
  <c r="H147" i="9"/>
  <c r="H148" i="9"/>
  <c r="H149" i="9"/>
  <c r="H150" i="9"/>
  <c r="H151" i="9"/>
  <c r="H152" i="9"/>
  <c r="H153" i="9"/>
  <c r="H154" i="9"/>
  <c r="N143" i="6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F4" i="9"/>
  <c r="E4" i="9"/>
  <c r="D4" i="9"/>
  <c r="C4" i="9"/>
  <c r="B4" i="9"/>
  <c r="A4" i="9"/>
  <c r="H4" i="8"/>
  <c r="H5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N149" i="6"/>
  <c r="N87" i="6"/>
  <c r="N102" i="6"/>
  <c r="N77" i="6"/>
  <c r="N76" i="6"/>
  <c r="N424" i="6"/>
  <c r="N419" i="6"/>
  <c r="N330" i="6"/>
  <c r="N443" i="6"/>
  <c r="N442" i="6"/>
  <c r="N441" i="6"/>
  <c r="N440" i="6"/>
  <c r="N439" i="6"/>
  <c r="N438" i="6"/>
  <c r="N324" i="6"/>
  <c r="N186" i="6"/>
  <c r="N185" i="6"/>
  <c r="N184" i="6"/>
  <c r="N110" i="6"/>
  <c r="N60" i="6"/>
  <c r="N62" i="6"/>
  <c r="N61" i="6"/>
  <c r="N31" i="6"/>
  <c r="N30" i="6"/>
  <c r="N29" i="6"/>
  <c r="A415" i="8"/>
  <c r="B415" i="8"/>
  <c r="C415" i="8"/>
  <c r="D415" i="8"/>
  <c r="E415" i="8"/>
  <c r="F415" i="8"/>
  <c r="G415" i="8"/>
  <c r="A418" i="8"/>
  <c r="B418" i="8"/>
  <c r="C418" i="8"/>
  <c r="D418" i="8"/>
  <c r="E418" i="8"/>
  <c r="F418" i="8"/>
  <c r="G418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6" i="8"/>
  <c r="G417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405" i="8"/>
  <c r="F406" i="8"/>
  <c r="F407" i="8"/>
  <c r="F408" i="8"/>
  <c r="F409" i="8"/>
  <c r="F410" i="8"/>
  <c r="F411" i="8"/>
  <c r="F412" i="8"/>
  <c r="F413" i="8"/>
  <c r="F414" i="8"/>
  <c r="F416" i="8"/>
  <c r="F417" i="8"/>
  <c r="F419" i="8"/>
  <c r="F420" i="8"/>
  <c r="F421" i="8"/>
  <c r="F422" i="8"/>
  <c r="F423" i="8"/>
  <c r="F424" i="8"/>
  <c r="F425" i="8"/>
  <c r="F426" i="8"/>
  <c r="F427" i="8"/>
  <c r="F428" i="8"/>
  <c r="F429" i="8"/>
  <c r="F430" i="8"/>
  <c r="F431" i="8"/>
  <c r="F432" i="8"/>
  <c r="F433" i="8"/>
  <c r="F434" i="8"/>
  <c r="F435" i="8"/>
  <c r="F436" i="8"/>
  <c r="F437" i="8"/>
  <c r="F438" i="8"/>
  <c r="F439" i="8"/>
  <c r="F440" i="8"/>
  <c r="F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6" i="8"/>
  <c r="E417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6" i="8"/>
  <c r="D417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6" i="8"/>
  <c r="C417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6" i="8"/>
  <c r="B417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7" i="8"/>
  <c r="A434" i="8"/>
  <c r="A435" i="8"/>
  <c r="A436" i="8"/>
  <c r="A437" i="8"/>
  <c r="A438" i="8"/>
  <c r="A439" i="8"/>
  <c r="A440" i="8"/>
  <c r="A407" i="8"/>
  <c r="A408" i="8"/>
  <c r="A409" i="8"/>
  <c r="A410" i="8"/>
  <c r="A411" i="8"/>
  <c r="A412" i="8"/>
  <c r="A413" i="8"/>
  <c r="A414" i="8"/>
  <c r="A416" i="8"/>
  <c r="A417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384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34" i="8"/>
  <c r="A335" i="8"/>
  <c r="A336" i="8"/>
  <c r="A337" i="8"/>
  <c r="A338" i="8"/>
  <c r="A339" i="8"/>
  <c r="A340" i="8"/>
  <c r="A329" i="8"/>
  <c r="A330" i="8"/>
  <c r="A331" i="8"/>
  <c r="A332" i="8"/>
  <c r="A333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8" i="8"/>
  <c r="A9" i="8"/>
  <c r="A10" i="8"/>
  <c r="A11" i="8"/>
  <c r="A12" i="8"/>
  <c r="A13" i="8"/>
  <c r="A14" i="8"/>
  <c r="A15" i="8"/>
  <c r="A16" i="8"/>
  <c r="A17" i="8"/>
  <c r="A18" i="8"/>
  <c r="A7" i="8"/>
  <c r="G5" i="8"/>
  <c r="G4" i="8"/>
  <c r="F4" i="8"/>
  <c r="E4" i="8"/>
  <c r="D4" i="8"/>
  <c r="C4" i="8"/>
  <c r="B4" i="8"/>
  <c r="A4" i="8"/>
  <c r="N231" i="6"/>
  <c r="N119" i="6"/>
  <c r="N134" i="6"/>
  <c r="N133" i="6"/>
  <c r="N132" i="6"/>
  <c r="N131" i="6"/>
  <c r="N109" i="6"/>
  <c r="N108" i="6"/>
  <c r="N107" i="6"/>
  <c r="N106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434" i="6"/>
  <c r="N36" i="6"/>
  <c r="N318" i="6"/>
  <c r="N317" i="6"/>
  <c r="N316" i="6"/>
  <c r="N315" i="6"/>
  <c r="N314" i="6"/>
  <c r="N313" i="6"/>
  <c r="N312" i="6"/>
  <c r="N251" i="6"/>
  <c r="N250" i="6"/>
  <c r="N51" i="6"/>
  <c r="N50" i="6"/>
  <c r="N34" i="6"/>
  <c r="N393" i="6"/>
  <c r="N353" i="6"/>
  <c r="N354" i="6"/>
  <c r="N94" i="6"/>
  <c r="N129" i="6"/>
  <c r="N130" i="6"/>
  <c r="N128" i="6"/>
  <c r="N164" i="6"/>
  <c r="N165" i="6"/>
  <c r="N163" i="6"/>
  <c r="N175" i="6"/>
  <c r="N176" i="6"/>
  <c r="N177" i="6"/>
  <c r="N178" i="6"/>
  <c r="N179" i="6"/>
  <c r="N180" i="6"/>
  <c r="N181" i="6"/>
  <c r="N182" i="6"/>
  <c r="N183" i="6"/>
  <c r="N174" i="6"/>
  <c r="N259" i="6"/>
  <c r="N260" i="6"/>
  <c r="N261" i="6"/>
  <c r="N262" i="6"/>
  <c r="N263" i="6"/>
  <c r="N264" i="6"/>
  <c r="N265" i="6"/>
  <c r="N267" i="6"/>
  <c r="N258" i="6"/>
  <c r="N104" i="6"/>
  <c r="N105" i="6"/>
  <c r="N103" i="6"/>
  <c r="N48" i="6"/>
  <c r="N47" i="6"/>
  <c r="N46" i="6"/>
  <c r="N45" i="6"/>
  <c r="N289" i="6"/>
  <c r="N257" i="6"/>
  <c r="N59" i="6"/>
  <c r="N58" i="6"/>
  <c r="N44" i="6"/>
  <c r="N43" i="6"/>
  <c r="N75" i="6"/>
  <c r="N74" i="6"/>
  <c r="N73" i="6"/>
  <c r="N72" i="6"/>
  <c r="N125" i="6"/>
  <c r="N126" i="6"/>
  <c r="N127" i="6"/>
  <c r="N162" i="6"/>
  <c r="N323" i="6"/>
  <c r="N101" i="6"/>
  <c r="N161" i="6"/>
  <c r="N88" i="6"/>
  <c r="N213" i="6"/>
  <c r="N375" i="6"/>
  <c r="N376" i="6"/>
  <c r="N255" i="6"/>
  <c r="N252" i="6"/>
  <c r="N215" i="6"/>
  <c r="N160" i="6"/>
  <c r="N158" i="6"/>
  <c r="N123" i="6"/>
  <c r="N100" i="6"/>
  <c r="N96" i="6"/>
  <c r="N97" i="6"/>
  <c r="N98" i="6"/>
  <c r="N99" i="6"/>
  <c r="N42" i="6"/>
  <c r="N41" i="6"/>
  <c r="N7" i="6"/>
  <c r="N8" i="6"/>
  <c r="N9" i="6"/>
  <c r="N10" i="6"/>
  <c r="N11" i="6"/>
  <c r="N12" i="6"/>
  <c r="N13" i="6"/>
  <c r="N14" i="6"/>
  <c r="N15" i="6"/>
  <c r="N18" i="6"/>
  <c r="N19" i="6"/>
  <c r="N20" i="6"/>
  <c r="N21" i="6"/>
  <c r="N22" i="6"/>
  <c r="N23" i="6"/>
  <c r="N24" i="6"/>
  <c r="N26" i="6"/>
  <c r="N27" i="6"/>
  <c r="N28" i="6"/>
  <c r="N35" i="6"/>
  <c r="N37" i="6"/>
  <c r="N38" i="6"/>
  <c r="N39" i="6"/>
  <c r="N40" i="6"/>
  <c r="N52" i="6"/>
  <c r="N53" i="6"/>
  <c r="N55" i="6"/>
  <c r="N56" i="6"/>
  <c r="N57" i="6"/>
  <c r="N68" i="6"/>
  <c r="N69" i="6"/>
  <c r="N70" i="6"/>
  <c r="N71" i="6"/>
  <c r="N79" i="6"/>
  <c r="N80" i="6"/>
  <c r="N81" i="6"/>
  <c r="N82" i="6"/>
  <c r="N83" i="6"/>
  <c r="N84" i="6"/>
  <c r="N86" i="6"/>
  <c r="N89" i="6"/>
  <c r="N90" i="6"/>
  <c r="N91" i="6"/>
  <c r="N118" i="6"/>
  <c r="N120" i="6"/>
  <c r="N121" i="6"/>
  <c r="N122" i="6"/>
  <c r="N124" i="6"/>
  <c r="N145" i="6"/>
  <c r="N146" i="6"/>
  <c r="N150" i="6"/>
  <c r="N151" i="6"/>
  <c r="N152" i="6"/>
  <c r="N153" i="6"/>
  <c r="N154" i="6"/>
  <c r="N155" i="6"/>
  <c r="N156" i="6"/>
  <c r="N157" i="6"/>
  <c r="N159" i="6"/>
  <c r="N171" i="6"/>
  <c r="N172" i="6"/>
  <c r="N173" i="6"/>
  <c r="N188" i="6"/>
  <c r="N208" i="6"/>
  <c r="N209" i="6"/>
  <c r="N210" i="6"/>
  <c r="N211" i="6"/>
  <c r="N220" i="6"/>
  <c r="N229" i="6"/>
  <c r="N230" i="6"/>
  <c r="N240" i="6"/>
  <c r="N241" i="6"/>
  <c r="N244" i="6"/>
  <c r="N247" i="6"/>
  <c r="N249" i="6"/>
  <c r="N288" i="6"/>
  <c r="N295" i="6"/>
  <c r="N298" i="6"/>
  <c r="N299" i="6"/>
  <c r="N300" i="6"/>
  <c r="N301" i="6"/>
  <c r="N303" i="6"/>
  <c r="N304" i="6"/>
  <c r="N305" i="6"/>
  <c r="N306" i="6"/>
  <c r="N307" i="6"/>
  <c r="N308" i="6"/>
  <c r="N310" i="6"/>
  <c r="N311" i="6"/>
  <c r="N319" i="6"/>
  <c r="N320" i="6"/>
  <c r="N329" i="6"/>
  <c r="N332" i="6"/>
  <c r="N334" i="6"/>
  <c r="N336" i="6"/>
  <c r="N340" i="6"/>
  <c r="N342" i="6"/>
  <c r="N343" i="6"/>
  <c r="N346" i="6"/>
  <c r="N347" i="6"/>
  <c r="K352" i="6"/>
  <c r="N352" i="6"/>
  <c r="N357" i="6"/>
  <c r="N358" i="6"/>
  <c r="N370" i="6"/>
  <c r="N371" i="6"/>
  <c r="N373" i="6"/>
  <c r="N374" i="6"/>
  <c r="N378" i="6"/>
  <c r="N379" i="6"/>
  <c r="N380" i="6"/>
  <c r="N381" i="6"/>
  <c r="N382" i="6"/>
  <c r="N383" i="6"/>
  <c r="N384" i="6"/>
  <c r="N385" i="6"/>
  <c r="N387" i="6"/>
  <c r="N388" i="6"/>
  <c r="N389" i="6"/>
  <c r="N390" i="6"/>
  <c r="N391" i="6"/>
  <c r="N392" i="6"/>
  <c r="N395" i="6"/>
  <c r="N396" i="6"/>
  <c r="N398" i="6"/>
  <c r="N399" i="6"/>
  <c r="K400" i="6"/>
  <c r="K401" i="6"/>
  <c r="N401" i="6"/>
  <c r="N403" i="6"/>
  <c r="N430" i="6"/>
  <c r="N431" i="6"/>
  <c r="N432" i="6"/>
  <c r="N433" i="6"/>
  <c r="N436" i="6"/>
  <c r="N437" i="6"/>
  <c r="N445" i="6"/>
  <c r="N446" i="6"/>
  <c r="N447" i="6"/>
  <c r="N448" i="6"/>
  <c r="N449" i="6"/>
  <c r="N450" i="6"/>
  <c r="N451" i="6"/>
  <c r="N453" i="6"/>
  <c r="N454" i="6"/>
  <c r="N455" i="6"/>
  <c r="N456" i="6"/>
  <c r="N457" i="6"/>
  <c r="N458" i="6"/>
  <c r="N459" i="6"/>
  <c r="N460" i="6"/>
  <c r="N461" i="6"/>
  <c r="N462" i="6"/>
  <c r="N463" i="6"/>
  <c r="N464" i="6"/>
  <c r="N465" i="6"/>
  <c r="N466" i="6"/>
  <c r="N468" i="6"/>
  <c r="N469" i="6"/>
  <c r="N470" i="6"/>
  <c r="N471" i="6"/>
  <c r="N472" i="6"/>
  <c r="N475" i="6"/>
  <c r="N476" i="6"/>
  <c r="N477" i="6"/>
  <c r="N478" i="6"/>
  <c r="N479" i="6"/>
  <c r="N481" i="6"/>
  <c r="N482" i="6"/>
  <c r="N486" i="6"/>
  <c r="N487" i="6"/>
  <c r="N491" i="6"/>
  <c r="N492" i="6"/>
  <c r="N493" i="6"/>
  <c r="N494" i="6"/>
  <c r="N495" i="6"/>
  <c r="N496" i="6"/>
  <c r="N497" i="6"/>
  <c r="N499" i="6"/>
  <c r="N500" i="6"/>
  <c r="N501" i="6"/>
  <c r="N502" i="6"/>
  <c r="N503" i="6"/>
  <c r="N504" i="6"/>
  <c r="N505" i="6"/>
  <c r="N506" i="6"/>
  <c r="N507" i="6"/>
  <c r="N508" i="6"/>
  <c r="N509" i="6"/>
  <c r="N510" i="6"/>
  <c r="N400" i="6"/>
</calcChain>
</file>

<file path=xl/sharedStrings.xml><?xml version="1.0" encoding="utf-8"?>
<sst xmlns="http://schemas.openxmlformats.org/spreadsheetml/2006/main" count="6995" uniqueCount="1253">
  <si>
    <t>COM003</t>
  </si>
  <si>
    <t>COM004</t>
  </si>
  <si>
    <t>Probably donated</t>
  </si>
  <si>
    <t>PAN001</t>
  </si>
  <si>
    <t>Cooking pot with lid</t>
  </si>
  <si>
    <t>L</t>
  </si>
  <si>
    <t>Silver</t>
  </si>
  <si>
    <t>Large steel cooking pot</t>
  </si>
  <si>
    <t>PAN002</t>
  </si>
  <si>
    <t>Pro Elec</t>
  </si>
  <si>
    <t>Pro Elec</t>
    <phoneticPr fontId="1" type="noConversion"/>
  </si>
  <si>
    <t>70 x 55 x 60 mm</t>
  </si>
  <si>
    <t>70 x 55 x 60 mm</t>
    <phoneticPr fontId="1" type="noConversion"/>
  </si>
  <si>
    <t>Black/Gray</t>
  </si>
  <si>
    <t>Black/Gray</t>
    <phoneticPr fontId="1" type="noConversion"/>
  </si>
  <si>
    <t>12 LED Head torch, 4 mode operation</t>
  </si>
  <si>
    <t>No</t>
    <phoneticPr fontId="1" type="noConversion"/>
  </si>
  <si>
    <t>Takes 3 AAA batterie.</t>
  </si>
  <si>
    <t>HTC003</t>
    <phoneticPr fontId="1" type="noConversion"/>
  </si>
  <si>
    <t>HTC005</t>
    <phoneticPr fontId="1" type="noConversion"/>
  </si>
  <si>
    <t>HTC006</t>
    <phoneticPr fontId="1" type="noConversion"/>
  </si>
  <si>
    <t>HTC008</t>
    <phoneticPr fontId="1" type="noConversion"/>
  </si>
  <si>
    <t>HTC019</t>
    <phoneticPr fontId="1" type="noConversion"/>
  </si>
  <si>
    <t>HTC018</t>
    <phoneticPr fontId="1" type="noConversion"/>
  </si>
  <si>
    <t>HTC020</t>
    <phoneticPr fontId="1" type="noConversion"/>
  </si>
  <si>
    <t>HTC021</t>
    <phoneticPr fontId="1" type="noConversion"/>
  </si>
  <si>
    <t>HTC022</t>
    <phoneticPr fontId="1" type="noConversion"/>
  </si>
  <si>
    <t>HTC023</t>
    <phoneticPr fontId="1" type="noConversion"/>
  </si>
  <si>
    <t>HTC024</t>
    <phoneticPr fontId="1" type="noConversion"/>
  </si>
  <si>
    <t>HTC025</t>
    <phoneticPr fontId="1" type="noConversion"/>
  </si>
  <si>
    <t>HTC026</t>
    <phoneticPr fontId="1" type="noConversion"/>
  </si>
  <si>
    <t>HTC027</t>
    <phoneticPr fontId="1" type="noConversion"/>
  </si>
  <si>
    <t>HTC028</t>
    <phoneticPr fontId="1" type="noConversion"/>
  </si>
  <si>
    <t>HTC029</t>
    <phoneticPr fontId="1" type="noConversion"/>
  </si>
  <si>
    <t>HTC030</t>
    <phoneticPr fontId="1" type="noConversion"/>
  </si>
  <si>
    <t>HTC031</t>
    <phoneticPr fontId="1" type="noConversion"/>
  </si>
  <si>
    <t>HTC032</t>
    <phoneticPr fontId="1" type="noConversion"/>
  </si>
  <si>
    <t>HTC033</t>
    <phoneticPr fontId="1" type="noConversion"/>
  </si>
  <si>
    <t>HTC034</t>
    <phoneticPr fontId="1" type="noConversion"/>
  </si>
  <si>
    <t>HTC035</t>
    <phoneticPr fontId="1" type="noConversion"/>
  </si>
  <si>
    <t>HTC036</t>
    <phoneticPr fontId="1" type="noConversion"/>
  </si>
  <si>
    <t>HTC037</t>
    <phoneticPr fontId="1" type="noConversion"/>
  </si>
  <si>
    <t>HTC038</t>
    <phoneticPr fontId="1" type="noConversion"/>
  </si>
  <si>
    <t>TGA005</t>
  </si>
  <si>
    <t>Incomplete - outer holder, lid pan, 2 pots, burner</t>
  </si>
  <si>
    <t>TGA006</t>
  </si>
  <si>
    <t>TGA007</t>
  </si>
  <si>
    <t>TNT001</t>
  </si>
  <si>
    <t>Tent</t>
  </si>
  <si>
    <t>Mountain Equipment Co-op (MEC)</t>
  </si>
  <si>
    <t>Dark Blue</t>
  </si>
  <si>
    <t xml:space="preserve">The only technical equipment we actually use on club trips corresponds to the </t>
    <phoneticPr fontId="1" type="noConversion"/>
  </si>
  <si>
    <t xml:space="preserve">ropes, which were judged to be still useful in the last inspection. A new rope </t>
    <phoneticPr fontId="1" type="noConversion"/>
  </si>
  <si>
    <t>WMC009</t>
  </si>
  <si>
    <t>WMC011</t>
  </si>
  <si>
    <t>Yes</t>
    <phoneticPr fontId="1" type="noConversion"/>
  </si>
  <si>
    <t>Bright Orange</t>
  </si>
  <si>
    <t>Plastic Survival Bag</t>
  </si>
  <si>
    <t>SVB002</t>
  </si>
  <si>
    <t>SVB003</t>
  </si>
  <si>
    <t>Hi-Gear</t>
  </si>
  <si>
    <t>SVB004</t>
  </si>
  <si>
    <t>SVB006</t>
  </si>
  <si>
    <t>two small holes</t>
  </si>
  <si>
    <t>SVB007</t>
  </si>
  <si>
    <t>BCB International Ltd</t>
  </si>
  <si>
    <t>Heavy Duty</t>
  </si>
  <si>
    <t>Heavy Duty Plastic Survival Bag</t>
  </si>
  <si>
    <t>more bulky - a small hole</t>
  </si>
  <si>
    <t>Waterproof Trousers</t>
  </si>
  <si>
    <t>Regatta</t>
  </si>
  <si>
    <t>Isotex</t>
  </si>
  <si>
    <t>Navy Blue</t>
  </si>
  <si>
    <t xml:space="preserve"> </t>
  </si>
  <si>
    <t>Peter Storm</t>
  </si>
  <si>
    <t>Black</t>
  </si>
  <si>
    <t>TRS005</t>
  </si>
  <si>
    <t>plus</t>
  </si>
  <si>
    <t>TRS007</t>
  </si>
  <si>
    <t>TRS008</t>
  </si>
  <si>
    <t>XL</t>
  </si>
  <si>
    <t>TRS009</t>
  </si>
  <si>
    <t>XS</t>
  </si>
  <si>
    <t>JKT001</t>
  </si>
  <si>
    <t>Waterproof Jacket</t>
  </si>
  <si>
    <t>Outdoors</t>
  </si>
  <si>
    <t>SLB004</t>
  </si>
  <si>
    <t>SLB005</t>
  </si>
  <si>
    <t>Kag in a bag</t>
  </si>
  <si>
    <t>Retired</t>
    <phoneticPr fontId="1" type="noConversion"/>
  </si>
  <si>
    <t>Yes?</t>
    <phoneticPr fontId="1" type="noConversion"/>
  </si>
  <si>
    <t>CTW001</t>
    <phoneticPr fontId="1" type="noConversion"/>
  </si>
  <si>
    <t>CTW002</t>
    <phoneticPr fontId="1" type="noConversion"/>
  </si>
  <si>
    <t>Yes</t>
    <phoneticPr fontId="1" type="noConversion"/>
  </si>
  <si>
    <t>No</t>
    <phoneticPr fontId="1" type="noConversion"/>
  </si>
  <si>
    <t>This list is kept roughly in order of frequency of use</t>
  </si>
  <si>
    <t>Items highlighted are missing / Info yet to be entered</t>
  </si>
  <si>
    <t>Present?</t>
  </si>
  <si>
    <t>ID Code</t>
  </si>
  <si>
    <t>Type of Object</t>
  </si>
  <si>
    <t>Make</t>
  </si>
  <si>
    <t>Model</t>
  </si>
  <si>
    <t>Size</t>
  </si>
  <si>
    <t>Colour</t>
  </si>
  <si>
    <t>Description</t>
  </si>
  <si>
    <t>Date of Purchase</t>
  </si>
  <si>
    <t>(Estimate)</t>
  </si>
  <si>
    <t>Original Price</t>
  </si>
  <si>
    <t>Condition</t>
  </si>
  <si>
    <t>Current Value</t>
  </si>
  <si>
    <t>Notes</t>
  </si>
  <si>
    <t>Technical?</t>
  </si>
  <si>
    <t>Date of Last Inspection</t>
  </si>
  <si>
    <t>Inspected By</t>
  </si>
  <si>
    <t>(Yes/No)</t>
  </si>
  <si>
    <t>Out of 10</t>
  </si>
  <si>
    <t>Condition*Price</t>
  </si>
  <si>
    <t>Yes</t>
  </si>
  <si>
    <t>First Aid Kit</t>
  </si>
  <si>
    <t>LifeSystems</t>
  </si>
  <si>
    <t>Mountain Lifesaver</t>
  </si>
  <si>
    <t>-</t>
  </si>
  <si>
    <t>Red/White</t>
  </si>
  <si>
    <t xml:space="preserve">This old technical equipment is kept by the club as "just in case" items, </t>
    <phoneticPr fontId="1" type="noConversion"/>
  </si>
  <si>
    <t>only available to senior members of the ckub who are aware of their condition.</t>
    <phoneticPr fontId="1" type="noConversion"/>
  </si>
  <si>
    <t>Mesh bag for storage</t>
  </si>
  <si>
    <t>1/05</t>
  </si>
  <si>
    <t>UTL012</t>
  </si>
  <si>
    <t>Wooden spoon</t>
  </si>
  <si>
    <t>Brown</t>
  </si>
  <si>
    <t>Wooden spoon for cooking/serving food</t>
  </si>
  <si>
    <t>Silver/Black</t>
  </si>
  <si>
    <t>Small cooking billy</t>
  </si>
  <si>
    <t>S</t>
  </si>
  <si>
    <t>PAN003</t>
  </si>
  <si>
    <t>FAK003</t>
  </si>
  <si>
    <t>Fully complete - includes FAM003</t>
  </si>
  <si>
    <t>FAK004</t>
  </si>
  <si>
    <t>FAK005</t>
  </si>
  <si>
    <t>Fully Complete - includes FAM005</t>
  </si>
  <si>
    <t>FAK006</t>
  </si>
  <si>
    <t>Fully Complete - includes FAM006</t>
  </si>
  <si>
    <t>FAK007</t>
  </si>
  <si>
    <t>yes</t>
  </si>
  <si>
    <t>FAM001</t>
  </si>
  <si>
    <t>First Aid Booklet</t>
  </si>
  <si>
    <t>BMC</t>
  </si>
  <si>
    <t>Small</t>
  </si>
  <si>
    <t>Light Green</t>
  </si>
  <si>
    <t>Compact First Aid Guide</t>
  </si>
  <si>
    <t>Is to be kept inside First Aid Kit FAK001</t>
  </si>
  <si>
    <t>FAM002</t>
  </si>
  <si>
    <t>Is to be kept inside First Aid Kit FAK002</t>
  </si>
  <si>
    <t>FAM003</t>
  </si>
  <si>
    <t>Is to be kept inside First Aid Kit FAK003</t>
  </si>
  <si>
    <t>FAM004</t>
  </si>
  <si>
    <t>Is to be kept inside First Aid Kit FAK004</t>
  </si>
  <si>
    <t>FAM005</t>
  </si>
  <si>
    <t>Is to be kept inside First Aid Kit FAK005</t>
  </si>
  <si>
    <t>FAM006</t>
  </si>
  <si>
    <t>The Great Outdoors</t>
  </si>
  <si>
    <t>"TGO First Aid"</t>
  </si>
  <si>
    <t>Green/Orange</t>
  </si>
  <si>
    <t>Compass with whistle</t>
  </si>
  <si>
    <t>Silva</t>
  </si>
  <si>
    <t>Expedition 4</t>
  </si>
  <si>
    <t>White dial</t>
  </si>
  <si>
    <t>base plate compass</t>
  </si>
  <si>
    <t>Ranger 3</t>
  </si>
  <si>
    <t>Black dial</t>
  </si>
  <si>
    <t>HOS001</t>
  </si>
  <si>
    <t>Gas Hose</t>
  </si>
  <si>
    <t>ca</t>
  </si>
  <si>
    <t>Gas Hose for Gas Cooker CKR001</t>
  </si>
  <si>
    <t>HOS002</t>
  </si>
  <si>
    <t>1 metre</t>
  </si>
  <si>
    <t>Gas Hose for Gas Cooker CKR002</t>
  </si>
  <si>
    <t>REG001</t>
  </si>
  <si>
    <t>Gas Regulator</t>
  </si>
  <si>
    <t>BS3016</t>
  </si>
  <si>
    <t>norm - 28mbar</t>
  </si>
  <si>
    <t>Gold</t>
  </si>
  <si>
    <t>COM006</t>
  </si>
  <si>
    <t>Recta</t>
  </si>
  <si>
    <t>DO 150</t>
  </si>
  <si>
    <t>COM007</t>
  </si>
  <si>
    <t>Blue dial</t>
  </si>
  <si>
    <t>COM008</t>
  </si>
  <si>
    <t>Suunto</t>
  </si>
  <si>
    <t>RA 69</t>
  </si>
  <si>
    <t>Blue housing</t>
  </si>
  <si>
    <t>No. 4</t>
  </si>
  <si>
    <t>Survival Shelter</t>
  </si>
  <si>
    <t>Orange</t>
  </si>
  <si>
    <t>Survival Shelter (KISU) and Safety whistle</t>
  </si>
  <si>
    <t>On Semi-Permanent Loan from Sports Department - Whistle Missing</t>
  </si>
  <si>
    <t>No. 5</t>
  </si>
  <si>
    <t>On Semi-Permanent Loan from Sports Department</t>
  </si>
  <si>
    <t>No. 7</t>
  </si>
  <si>
    <t>Vango</t>
  </si>
  <si>
    <t>Is to be kept inside First Aid Kit FAK006</t>
  </si>
  <si>
    <t>FAM007-1 / -2</t>
  </si>
  <si>
    <t>First Aid Manual</t>
  </si>
  <si>
    <t>Medium</t>
  </si>
  <si>
    <t>First Aid Manual - book and emergency reference booklet</t>
  </si>
  <si>
    <t>Found in St Peter's lost property, forwarded by Kevin Hilliard</t>
  </si>
  <si>
    <t>SAM Splint</t>
  </si>
  <si>
    <t>Seaberg</t>
  </si>
  <si>
    <t>roll</t>
  </si>
  <si>
    <t>91.5 x 11.5cm</t>
  </si>
  <si>
    <t>Orange/Blue</t>
  </si>
  <si>
    <t>SAM splint</t>
  </si>
  <si>
    <t>Not yet used</t>
  </si>
  <si>
    <t>SAM003</t>
  </si>
  <si>
    <t>SAM004</t>
  </si>
  <si>
    <t>SAM006</t>
  </si>
  <si>
    <t>WMC001</t>
  </si>
  <si>
    <t>Map Case</t>
  </si>
  <si>
    <t>Ortlieb</t>
  </si>
  <si>
    <t>27cm x 27cm</t>
  </si>
  <si>
    <t>fully waterproof map case</t>
  </si>
  <si>
    <t>Archivist's</t>
  </si>
  <si>
    <t>(as of 2006)</t>
  </si>
  <si>
    <t>HMT001</t>
  </si>
  <si>
    <t>Helmet</t>
  </si>
  <si>
    <t>Elios</t>
  </si>
  <si>
    <t>one size</t>
  </si>
  <si>
    <t>Hard Helmet for mountaineering</t>
  </si>
  <si>
    <t>15 yrs</t>
  </si>
  <si>
    <t>HMT002</t>
  </si>
  <si>
    <t>one wrist non-elastic</t>
  </si>
  <si>
    <t>JKT003</t>
  </si>
  <si>
    <t>L.L.Bean</t>
  </si>
  <si>
    <t>Small (W)</t>
  </si>
  <si>
    <t>Light Blue</t>
  </si>
  <si>
    <t>JKT004</t>
  </si>
  <si>
    <t>Waterproof Jacket with  Black Stuff Bag</t>
  </si>
  <si>
    <t>JKT005</t>
  </si>
  <si>
    <t>Stowaway</t>
  </si>
  <si>
    <t>Large</t>
  </si>
  <si>
    <t>Black/Silver</t>
  </si>
  <si>
    <t>PVC half-zip pullover with hood and large front pocket</t>
  </si>
  <si>
    <t>HAT001</t>
  </si>
  <si>
    <t>Fleece Beanie</t>
  </si>
  <si>
    <t>Small/Medium</t>
  </si>
  <si>
    <t>Red/Black inside</t>
  </si>
  <si>
    <t>Thinsulate 200 fleece beanie</t>
  </si>
  <si>
    <t>probably donated</t>
  </si>
  <si>
    <t>Sleeping Bag</t>
  </si>
  <si>
    <t>4 Season?</t>
  </si>
  <si>
    <t>Purple</t>
  </si>
  <si>
    <t>OUWC Stores Inventory</t>
  </si>
  <si>
    <t>Water-resistant Nylon/Polyester, with stuff bag</t>
  </si>
  <si>
    <t>SLB002</t>
  </si>
  <si>
    <t>NiteStar 400 L</t>
  </si>
  <si>
    <t>SLB003</t>
  </si>
  <si>
    <t>Slumbalux</t>
  </si>
  <si>
    <t>TrailLight 300 R</t>
  </si>
  <si>
    <t>3 Season?</t>
  </si>
  <si>
    <t>TNT008</t>
  </si>
  <si>
    <t>TNT009</t>
  </si>
  <si>
    <t>TNT010</t>
  </si>
  <si>
    <t>Hydra</t>
  </si>
  <si>
    <t>2-man</t>
  </si>
  <si>
    <t>Bergundy</t>
  </si>
  <si>
    <t>Hike Tent + 3 Carbon-Fibre Sprung Poles, 1 front zip</t>
  </si>
  <si>
    <t>TNT011</t>
  </si>
  <si>
    <t>repaired long vac 2007. one peg missing</t>
  </si>
  <si>
    <t>TNT012</t>
  </si>
  <si>
    <t>MAL001</t>
  </si>
  <si>
    <t>Mallet</t>
  </si>
  <si>
    <t>Wood/Black</t>
  </si>
  <si>
    <t>Rubber Mallet for metal 'pin' pegs</t>
  </si>
  <si>
    <t>Not very good but lightweight</t>
  </si>
  <si>
    <t>RSK002</t>
  </si>
  <si>
    <t>Frame Daysack</t>
  </si>
  <si>
    <t>Trail 35 Eryos</t>
  </si>
  <si>
    <t>35 Litre</t>
  </si>
  <si>
    <t>Frame Daysack for walking</t>
  </si>
  <si>
    <t>RKL001</t>
  </si>
  <si>
    <t>50cm x 76cm</t>
  </si>
  <si>
    <t>grey</t>
  </si>
  <si>
    <t>Plastic Rucksack Liner</t>
  </si>
  <si>
    <t>CBX001</t>
  </si>
  <si>
    <t>Cool Box</t>
  </si>
  <si>
    <t>Antarctica</t>
  </si>
  <si>
    <t>20 litre</t>
  </si>
  <si>
    <t>MP 450 L</t>
  </si>
  <si>
    <t>4/5 Season?</t>
  </si>
  <si>
    <t>Grey/Purple</t>
  </si>
  <si>
    <t>SLB007</t>
  </si>
  <si>
    <t>Black/Purple</t>
  </si>
  <si>
    <t>SLB009</t>
  </si>
  <si>
    <t>SLB010</t>
  </si>
  <si>
    <t>Donation from Zing</t>
  </si>
  <si>
    <t>Sleeping Mat</t>
  </si>
  <si>
    <t>Field &amp; Trek</t>
  </si>
  <si>
    <t>Blue</t>
  </si>
  <si>
    <t>Foam Sleeping Mat</t>
  </si>
  <si>
    <t>SLM002</t>
  </si>
  <si>
    <t>SLM003</t>
  </si>
  <si>
    <t>SLM005</t>
  </si>
  <si>
    <t>First Aid Kit suitable for mountaineering</t>
  </si>
  <si>
    <t>No</t>
  </si>
  <si>
    <t>FAK002</t>
  </si>
  <si>
    <t>Yellow</t>
  </si>
  <si>
    <t>Sleeping Bag Liner</t>
  </si>
  <si>
    <t>White</t>
  </si>
  <si>
    <t>STF002</t>
  </si>
  <si>
    <t>Mesh Bag</t>
  </si>
  <si>
    <t>Bowstone</t>
  </si>
  <si>
    <t>10 litres?</t>
  </si>
  <si>
    <t>Orange/Yellow</t>
  </si>
  <si>
    <t>Various</t>
  </si>
  <si>
    <t>Emma Henderson</t>
  </si>
  <si>
    <t>PAT...</t>
  </si>
  <si>
    <t>Pathfinder (1:25 000)</t>
  </si>
  <si>
    <t>Map for navigation, Total = 124</t>
  </si>
  <si>
    <t>Small steel camping billy</t>
  </si>
  <si>
    <t>PAN004</t>
  </si>
  <si>
    <t>Steel bowl</t>
  </si>
  <si>
    <t>Small steel bowl</t>
  </si>
  <si>
    <t>PAN005</t>
  </si>
  <si>
    <t>Metal mug</t>
  </si>
  <si>
    <t>Standard army-type metal mug</t>
  </si>
  <si>
    <t>Donated by Bruno Ancelin</t>
  </si>
  <si>
    <t>Tesco</t>
  </si>
  <si>
    <t>12 inch</t>
  </si>
  <si>
    <t>GRP001</t>
  </si>
  <si>
    <t>Grill Pan</t>
  </si>
  <si>
    <t>Grill Pan for Gas Stoves, + Rack (Not labelled)</t>
  </si>
  <si>
    <t>Usually borrowed with the gas cooker</t>
  </si>
  <si>
    <t>CKR001</t>
  </si>
  <si>
    <t>Gas Cooker</t>
  </si>
  <si>
    <t>Coleman</t>
  </si>
  <si>
    <t>Epigrill 300</t>
  </si>
  <si>
    <t>2 rings</t>
  </si>
  <si>
    <t>Gas Stove with 2 rings.</t>
  </si>
  <si>
    <t>Attached to HOS001</t>
  </si>
  <si>
    <t>CKR002</t>
  </si>
  <si>
    <t>Coleman?</t>
  </si>
  <si>
    <t>Epigrill 300?</t>
  </si>
  <si>
    <t>Green</t>
  </si>
  <si>
    <t>Gas Cylinder</t>
  </si>
  <si>
    <t>Campingaz</t>
  </si>
  <si>
    <t>Class 2?</t>
  </si>
  <si>
    <t>Butane Gas Cylinder</t>
  </si>
  <si>
    <t>Washing Basin</t>
  </si>
  <si>
    <t>Addis</t>
  </si>
  <si>
    <t>10 litre</t>
  </si>
  <si>
    <t>Grey</t>
  </si>
  <si>
    <t>Basin for Washing Up</t>
  </si>
  <si>
    <t>WBS002</t>
  </si>
  <si>
    <t>Cream</t>
  </si>
  <si>
    <t>TTL001</t>
  </si>
  <si>
    <t>Tea Towel</t>
  </si>
  <si>
    <t>Safeway</t>
  </si>
  <si>
    <t>45 x 65cm</t>
  </si>
  <si>
    <t>Cotton tea towel for drying up</t>
  </si>
  <si>
    <t>TTL002</t>
  </si>
  <si>
    <t>CON001</t>
  </si>
  <si>
    <t>Tupperware - large rectangular</t>
  </si>
  <si>
    <t>Stewart</t>
  </si>
  <si>
    <t>1litre?</t>
  </si>
  <si>
    <t>Containers usually for food storage</t>
  </si>
  <si>
    <t>Blue/Clear</t>
  </si>
  <si>
    <t>CON004</t>
  </si>
  <si>
    <t>Tupperware - small rectangular</t>
  </si>
  <si>
    <t>400ml?</t>
  </si>
  <si>
    <t>CON006</t>
  </si>
  <si>
    <t>Tupperware - large round</t>
  </si>
  <si>
    <t>1 litre?</t>
  </si>
  <si>
    <t>CON007</t>
  </si>
  <si>
    <t>Tupperware - small round</t>
  </si>
  <si>
    <t>CON010</t>
  </si>
  <si>
    <t>Cereal container</t>
  </si>
  <si>
    <t>2 litre?</t>
  </si>
  <si>
    <t>Really Useful Box</t>
  </si>
  <si>
    <t>35 litre</t>
  </si>
  <si>
    <t>Green/White lid</t>
  </si>
  <si>
    <t>Gas Regulator for CKR001</t>
  </si>
  <si>
    <t>LMP001</t>
  </si>
  <si>
    <t>Camping Lamp</t>
  </si>
  <si>
    <t>Blue/White</t>
  </si>
  <si>
    <t>Battery Powered Camping Lamp</t>
  </si>
  <si>
    <t>Takes 4 D size batteries, has spare bulb - batteries flat</t>
  </si>
  <si>
    <t>HTC001</t>
  </si>
  <si>
    <t>Head Torch</t>
  </si>
  <si>
    <t>Petzl</t>
  </si>
  <si>
    <t>micro</t>
  </si>
  <si>
    <t>Small Head torch for climbing/navigating</t>
  </si>
  <si>
    <t>HPB001</t>
  </si>
  <si>
    <t>Hypothermia Blanket</t>
  </si>
  <si>
    <t>BCB International Ltd.</t>
  </si>
  <si>
    <t>Pioneer</t>
  </si>
  <si>
    <t>Storm Shelter 800</t>
  </si>
  <si>
    <t>8 persons</t>
  </si>
  <si>
    <t>No. 9</t>
  </si>
  <si>
    <t>SVB001</t>
  </si>
  <si>
    <t>Survival Bag</t>
  </si>
  <si>
    <t>Eurohike</t>
  </si>
  <si>
    <t>Normal</t>
  </si>
  <si>
    <t>975ml</t>
  </si>
  <si>
    <t>Leak-proof bottle for transporting meths</t>
  </si>
  <si>
    <t>MBL003</t>
  </si>
  <si>
    <t>530ml</t>
  </si>
  <si>
    <t>Red</t>
  </si>
  <si>
    <t>MBL005</t>
  </si>
  <si>
    <t>Karrimor</t>
  </si>
  <si>
    <t>MBL006</t>
  </si>
  <si>
    <t>TGA001</t>
  </si>
  <si>
    <t>Cooking Trangia</t>
  </si>
  <si>
    <t>Complete - strap, outer holder, lid pan, 2 pots, kettle, burner</t>
  </si>
  <si>
    <t>Must be checked when returned so that it doesn't rust</t>
  </si>
  <si>
    <t>TGA002</t>
  </si>
  <si>
    <t>TGA003</t>
  </si>
  <si>
    <t>Incomplete - outer holder, 1 pot</t>
  </si>
  <si>
    <t>Retirement Date</t>
  </si>
  <si>
    <t>Lifespan</t>
  </si>
  <si>
    <t>yellow</t>
  </si>
  <si>
    <t>dry bag</t>
  </si>
  <si>
    <t>no</t>
  </si>
  <si>
    <t>SLG002</t>
  </si>
  <si>
    <t>SLG003</t>
  </si>
  <si>
    <t>SLG004</t>
  </si>
  <si>
    <t>SLG005</t>
  </si>
  <si>
    <t>blue/white</t>
  </si>
  <si>
    <t>climbing sling</t>
  </si>
  <si>
    <t>KBN004</t>
  </si>
  <si>
    <t>KBN005</t>
  </si>
  <si>
    <t>HMT003</t>
  </si>
  <si>
    <t>Wanderer 4</t>
  </si>
  <si>
    <t>4-man</t>
  </si>
  <si>
    <t>Base Camp Tent - main body, fly and Aluminum frame</t>
  </si>
  <si>
    <t>Not a mountain hiking tent - fly has only one vestibule</t>
  </si>
  <si>
    <t>TNT002</t>
  </si>
  <si>
    <t>TNT003</t>
  </si>
  <si>
    <t>TNT004</t>
  </si>
  <si>
    <t>TNT005</t>
  </si>
  <si>
    <t>TNT006</t>
  </si>
  <si>
    <t>TNT007</t>
  </si>
  <si>
    <t>Keep sufficient amount in store for usage on trips and events</t>
  </si>
  <si>
    <t>Toilet rolls, kitchen rolls</t>
  </si>
  <si>
    <t>Cleaning detergents</t>
  </si>
  <si>
    <t>Trash bags</t>
  </si>
  <si>
    <t>1 litre drybag</t>
  </si>
  <si>
    <t>TRS023</t>
  </si>
  <si>
    <t>Trespass</t>
  </si>
  <si>
    <t>JKT010</t>
  </si>
  <si>
    <t>JKT011</t>
  </si>
  <si>
    <t>SLB 014</t>
  </si>
  <si>
    <t>Nitestar 250</t>
  </si>
  <si>
    <t>3/4 season</t>
  </si>
  <si>
    <t>SLB 015</t>
  </si>
  <si>
    <t>KBN006</t>
  </si>
  <si>
    <t>HMT004</t>
  </si>
  <si>
    <t>CPN016</t>
  </si>
  <si>
    <t>Crampon</t>
  </si>
  <si>
    <t>Grivel</t>
  </si>
  <si>
    <t>G10</t>
  </si>
  <si>
    <t>black, yellow strap</t>
  </si>
  <si>
    <t>10 Pt crampon, length adjustable, plastic shoe holders</t>
  </si>
  <si>
    <t>5 yrs fr 2006</t>
  </si>
  <si>
    <t>KBN001</t>
  </si>
  <si>
    <t>Screwgate Karabiner</t>
  </si>
  <si>
    <t>Threaded Karabiner</t>
  </si>
  <si>
    <t>Looks hardly used</t>
  </si>
  <si>
    <t>KBN002</t>
  </si>
  <si>
    <t>KBN003</t>
  </si>
  <si>
    <t>SCW001</t>
  </si>
  <si>
    <t>Ice Screw</t>
  </si>
  <si>
    <t>CAMP</t>
  </si>
  <si>
    <t>Premana 1A</t>
  </si>
  <si>
    <t>SCW002</t>
  </si>
  <si>
    <t>SCW003</t>
  </si>
  <si>
    <t>SCW004</t>
  </si>
  <si>
    <t>SCW005</t>
  </si>
  <si>
    <t>SCW006</t>
  </si>
  <si>
    <t>SCW007</t>
  </si>
  <si>
    <t>SCW008</t>
  </si>
  <si>
    <t>SCW009</t>
  </si>
  <si>
    <t>SCW010</t>
  </si>
  <si>
    <t>SCW011</t>
  </si>
  <si>
    <t>SCW012</t>
  </si>
  <si>
    <t>SCW013</t>
  </si>
  <si>
    <t>SCW015</t>
  </si>
  <si>
    <t>IAX001</t>
  </si>
  <si>
    <t>Ice Axe (straight shaft)</t>
  </si>
  <si>
    <t>Interalp</t>
  </si>
  <si>
    <t>Long</t>
  </si>
  <si>
    <t>Silver/Red</t>
  </si>
  <si>
    <t>White/Black tape sling</t>
  </si>
  <si>
    <t>Rucksack Liner</t>
  </si>
  <si>
    <t>Dalesman</t>
  </si>
  <si>
    <t>Green/Blue</t>
  </si>
  <si>
    <t>Blue prussik cord sling</t>
  </si>
  <si>
    <t>Cool box</t>
  </si>
  <si>
    <t>Must be cleaned out after use so that it doesn't smell</t>
  </si>
  <si>
    <t>Water Container</t>
  </si>
  <si>
    <t>White with Red Lid</t>
  </si>
  <si>
    <t>Plastic Water Container</t>
  </si>
  <si>
    <t>Pimms Jug</t>
  </si>
  <si>
    <t>Pimms</t>
  </si>
  <si>
    <t>2 litres?</t>
  </si>
  <si>
    <t>Clear</t>
  </si>
  <si>
    <t>2L Water Jug</t>
  </si>
  <si>
    <t>WJG002</t>
  </si>
  <si>
    <t>Plastic Measuring Jug</t>
  </si>
  <si>
    <t>1 litre</t>
  </si>
  <si>
    <t>1L measuring/pouring jug</t>
  </si>
  <si>
    <t>WJG003</t>
  </si>
  <si>
    <t>Crisps Bowl</t>
  </si>
  <si>
    <t>Doritos</t>
  </si>
  <si>
    <t>"Friend Chips Bowl"</t>
  </si>
  <si>
    <t>25cm</t>
  </si>
  <si>
    <t>Mixing bowl for food preparation/serving</t>
  </si>
  <si>
    <t>Plastic Bowl</t>
  </si>
  <si>
    <t>Bright pink</t>
  </si>
  <si>
    <t>Bowls for serving food</t>
  </si>
  <si>
    <t>UTL 001 - 003</t>
  </si>
  <si>
    <t>Barbecue utensils</t>
  </si>
  <si>
    <t>Spatula, fork, tongs for BBQs</t>
  </si>
  <si>
    <t>13.5 x 24cm</t>
  </si>
  <si>
    <t>PMJ001</t>
  </si>
  <si>
    <t>£6.00 x 124 = £744.00</t>
  </si>
  <si>
    <t>LAN...</t>
  </si>
  <si>
    <t>WBS001</t>
  </si>
  <si>
    <t>Beal / Touchwoods</t>
  </si>
  <si>
    <t>Dynamic half rope - Verdon II</t>
  </si>
  <si>
    <t>9mm x 50m</t>
  </si>
  <si>
    <t>Pink/purple/yellow</t>
  </si>
  <si>
    <t>$95.00</t>
  </si>
  <si>
    <t>MAPS - Under care of Archivist</t>
  </si>
  <si>
    <t>(on average)</t>
  </si>
  <si>
    <t>EXP...</t>
  </si>
  <si>
    <t>UK Map</t>
  </si>
  <si>
    <t>Ordnance Survey</t>
  </si>
  <si>
    <t>Explorer (1:25 000)</t>
  </si>
  <si>
    <t>TRS025</t>
  </si>
  <si>
    <t>TRS026</t>
  </si>
  <si>
    <t>M</t>
  </si>
  <si>
    <t>8ft</t>
  </si>
  <si>
    <t>chipped at base</t>
  </si>
  <si>
    <t>Landranger (1:50 000)</t>
  </si>
  <si>
    <t>Pink</t>
  </si>
  <si>
    <t>Map for navigation, Total - 91</t>
  </si>
  <si>
    <t>HAR...</t>
  </si>
  <si>
    <t>Harveys</t>
  </si>
  <si>
    <t>(1:25 000) / (1:40 000)</t>
  </si>
  <si>
    <t>Map for navigation, Total = 5</t>
  </si>
  <si>
    <t>£6.00 x 5 = £30.00</t>
  </si>
  <si>
    <t>RA...</t>
  </si>
  <si>
    <t>UK Road Atlas</t>
  </si>
  <si>
    <t>Road atlas for driving, Total = 7</t>
  </si>
  <si>
    <t>£8.00 x 7 = £56.00</t>
  </si>
  <si>
    <t>GBK...</t>
  </si>
  <si>
    <t>UK Guidebook</t>
  </si>
  <si>
    <t>Guidebook for information on walking, Total = 9</t>
  </si>
  <si>
    <t>£8.00 x 9 = £72.00</t>
  </si>
  <si>
    <t>UK Guidebook / Information</t>
  </si>
  <si>
    <t>Information on walking, accommodation and transport, Total = 48</t>
  </si>
  <si>
    <t>Not individually labelled, £6.00 x 48 = £288.00</t>
  </si>
  <si>
    <t>IRL...</t>
  </si>
  <si>
    <t>Ireland Map / Guidebook</t>
  </si>
  <si>
    <t>Map for navigation / Guidebook for travelling, Total = 22</t>
  </si>
  <si>
    <t>£8.00 x 22 = £176.00</t>
  </si>
  <si>
    <t>Sarah Shepherd</t>
  </si>
  <si>
    <t>FRA...</t>
  </si>
  <si>
    <t>CON011</t>
  </si>
  <si>
    <t>BOX001</t>
  </si>
  <si>
    <t>Storage Box with lid</t>
  </si>
  <si>
    <t>Stackable boxes for storage and transport of food on trips</t>
  </si>
  <si>
    <t>Clean out once a term</t>
  </si>
  <si>
    <t>BOX002</t>
  </si>
  <si>
    <t>BOX003</t>
  </si>
  <si>
    <t>Storage crate w/o lid</t>
  </si>
  <si>
    <t>Homebase</t>
  </si>
  <si>
    <t>Stack A Box</t>
  </si>
  <si>
    <t>14.5 litre</t>
  </si>
  <si>
    <t>Crate for storage</t>
  </si>
  <si>
    <t>Storage of cleaning equipment</t>
  </si>
  <si>
    <t>BOX004</t>
  </si>
  <si>
    <t>BOX005</t>
  </si>
  <si>
    <t>20 litre?</t>
  </si>
  <si>
    <t>Storage of waterproof trousers</t>
  </si>
  <si>
    <t>BOX006</t>
  </si>
  <si>
    <t>Storage of plastic bags / equipment</t>
  </si>
  <si>
    <t>BKT001</t>
  </si>
  <si>
    <t>Bucket with handle</t>
  </si>
  <si>
    <t>30 litre</t>
  </si>
  <si>
    <t>Bucket for storage</t>
  </si>
  <si>
    <t>BKT002</t>
  </si>
  <si>
    <t>Heat Reflecting Hyperthermia Blanket</t>
  </si>
  <si>
    <t>MBL001</t>
  </si>
  <si>
    <t>Meths Bottle</t>
  </si>
  <si>
    <t>SIGG</t>
  </si>
  <si>
    <t>Contains cleaning equipment</t>
  </si>
  <si>
    <t>BIN001</t>
  </si>
  <si>
    <t>Dustbin with flap lid</t>
  </si>
  <si>
    <t>50 litre</t>
  </si>
  <si>
    <t>Black/Grey</t>
  </si>
  <si>
    <t>Dustbin for rubbish</t>
  </si>
  <si>
    <t>In drying area of stores</t>
  </si>
  <si>
    <t>Sponges, shoe brush</t>
  </si>
  <si>
    <t>For cleaning up</t>
  </si>
  <si>
    <t>Map for navigation / Guidebook for travelling, Total = 7</t>
  </si>
  <si>
    <t>SLV...</t>
  </si>
  <si>
    <t>Italy Map</t>
  </si>
  <si>
    <t>SLO...</t>
  </si>
  <si>
    <t>Slovakia Map</t>
  </si>
  <si>
    <t>Royal Crest Light Mayonnaise</t>
  </si>
  <si>
    <t>Germany Map</t>
  </si>
  <si>
    <t>Map for navigation, Total = 2</t>
  </si>
  <si>
    <t>£6.00 x 2 = £12.00</t>
  </si>
  <si>
    <t>AUS...</t>
  </si>
  <si>
    <t>Austria Map</t>
  </si>
  <si>
    <t>Map for navigation, Total = 1</t>
  </si>
  <si>
    <t>£6.00 x 1 = £6.00</t>
  </si>
  <si>
    <t>CRO...</t>
  </si>
  <si>
    <t>Croatia Map</t>
  </si>
  <si>
    <t xml:space="preserve"> ROM...</t>
  </si>
  <si>
    <t>Romania Map</t>
  </si>
  <si>
    <t>EUR...</t>
  </si>
  <si>
    <t>Europe Road Atlas</t>
  </si>
  <si>
    <t>Road atlas for driving, Total = 4</t>
  </si>
  <si>
    <t>£8.00 x 4 = £32.00</t>
  </si>
  <si>
    <t>DMM</t>
  </si>
  <si>
    <t>incomplete</t>
  </si>
  <si>
    <t>BAG001</t>
  </si>
  <si>
    <t>Drybag</t>
  </si>
  <si>
    <t>Exped</t>
  </si>
  <si>
    <t>1 liter drybag</t>
  </si>
  <si>
    <t>TRS018</t>
  </si>
  <si>
    <t>new HT 11</t>
  </si>
  <si>
    <t>TRS021</t>
  </si>
  <si>
    <t>TRS022</t>
  </si>
  <si>
    <t>HOS003</t>
  </si>
  <si>
    <t>Gas hose with 2 metal clips</t>
  </si>
  <si>
    <t>HTC010</t>
  </si>
  <si>
    <t>HTC011</t>
  </si>
  <si>
    <t>HTC012</t>
  </si>
  <si>
    <t>HTC013</t>
  </si>
  <si>
    <t>HTC014</t>
  </si>
  <si>
    <t>HTC015</t>
  </si>
  <si>
    <t>HTC016</t>
  </si>
  <si>
    <t>POT001</t>
  </si>
  <si>
    <t>Steel Pot</t>
  </si>
  <si>
    <t>/</t>
  </si>
  <si>
    <t>Shiny silver</t>
  </si>
  <si>
    <t>with lid</t>
  </si>
  <si>
    <t>KBN007</t>
  </si>
  <si>
    <t>mini HMS karabiner</t>
  </si>
  <si>
    <t>grey/gold</t>
  </si>
  <si>
    <t>NO</t>
  </si>
  <si>
    <t>FAK008</t>
  </si>
  <si>
    <t>FAK009</t>
  </si>
  <si>
    <t>First Aid Kit used for Local Walks</t>
  </si>
  <si>
    <t>Boots</t>
  </si>
  <si>
    <t>"First Aid"</t>
  </si>
  <si>
    <t>Superdrug</t>
  </si>
  <si>
    <t>Family First Aid Kit</t>
  </si>
  <si>
    <t>worn at edges</t>
  </si>
  <si>
    <t>zipper fairly stiff</t>
  </si>
  <si>
    <t>Fully complete - includes FAM001</t>
  </si>
  <si>
    <t>Fully Complete - includes photocopied FAM. 
1 zip slider missing, replaced with paperclip.</t>
  </si>
  <si>
    <t>Some wear.</t>
  </si>
  <si>
    <t>small tear near bottom</t>
  </si>
  <si>
    <t>Slits in adze, slits and Δ in pick, O and Δ in spike</t>
  </si>
  <si>
    <t>IAX003</t>
  </si>
  <si>
    <t>Glencoe</t>
  </si>
  <si>
    <t>Scotland</t>
  </si>
  <si>
    <t>Blue/Yellow tape sling</t>
  </si>
  <si>
    <t>Δ in adze, 2 O in pick, 2 O in spike</t>
  </si>
  <si>
    <t>IAX004</t>
  </si>
  <si>
    <t>Short</t>
  </si>
  <si>
    <t>Blue/Purple tape sling</t>
  </si>
  <si>
    <t>IAX005</t>
  </si>
  <si>
    <t>Annapurna</t>
  </si>
  <si>
    <t>Pink/Black</t>
  </si>
  <si>
    <t>SLG001</t>
  </si>
  <si>
    <t>Sling</t>
  </si>
  <si>
    <t>Lyon</t>
  </si>
  <si>
    <t>17mm x 20m?</t>
  </si>
  <si>
    <t>Black/Red</t>
  </si>
  <si>
    <t>Sling pre-stitched from climbing tape</t>
  </si>
  <si>
    <t>7 yrs</t>
  </si>
  <si>
    <t>ROP001</t>
  </si>
  <si>
    <t>Rope</t>
  </si>
  <si>
    <t>Field and Trek</t>
  </si>
  <si>
    <t>Dynamic half rope</t>
  </si>
  <si>
    <t>9mm x 30m</t>
  </si>
  <si>
    <t>Plastic Bowl for Crisps and Dipper</t>
  </si>
  <si>
    <t>Rope suitable for leaders walking in mountainous areas</t>
  </si>
  <si>
    <t>Refer to individual rope logbook - little use, no trauma</t>
  </si>
  <si>
    <t>ROP002</t>
  </si>
  <si>
    <t>ROP003</t>
  </si>
  <si>
    <t>Typhoon</t>
  </si>
  <si>
    <t>TTL004</t>
  </si>
  <si>
    <t>TTL005</t>
  </si>
  <si>
    <t>23cm x 30cm</t>
  </si>
  <si>
    <t>X-ert</t>
  </si>
  <si>
    <t>K-Way</t>
  </si>
  <si>
    <t>XXL</t>
  </si>
  <si>
    <t>13.5 inch</t>
  </si>
  <si>
    <t>Tres-shield</t>
  </si>
  <si>
    <t>Navy/Silver</t>
  </si>
  <si>
    <t>not working</t>
  </si>
  <si>
    <t>Check</t>
  </si>
  <si>
    <t>A4 size Map Case</t>
  </si>
  <si>
    <t>No holes in adze/pick/spike, cone spike</t>
  </si>
  <si>
    <t>IAX002</t>
  </si>
  <si>
    <t>cuffs worn, duck taped MT08.</t>
  </si>
  <si>
    <t>some delamination on back</t>
  </si>
  <si>
    <t>HAT002</t>
  </si>
  <si>
    <t>Acrylic knit beanie</t>
  </si>
  <si>
    <t>Navy</t>
  </si>
  <si>
    <t>SLB 012</t>
  </si>
  <si>
    <t>SLB 013</t>
  </si>
  <si>
    <t>Donation from a Scottish hut</t>
  </si>
  <si>
    <t>sleeping bag liner</t>
  </si>
  <si>
    <t>Escape</t>
  </si>
  <si>
    <t>Rectangular</t>
  </si>
  <si>
    <t>summer</t>
  </si>
  <si>
    <t>Blue/Grey</t>
  </si>
  <si>
    <t>with stuff bag</t>
  </si>
  <si>
    <t>Some scratches.</t>
  </si>
  <si>
    <t>Some surface rust.</t>
  </si>
  <si>
    <t>Takes 2 AA batteries, has spare bulb. Contacts cleaned, MT08.</t>
  </si>
  <si>
    <t>Incomplete - outer holder, lid, 2 pots</t>
  </si>
  <si>
    <t>Burner - bit of rust.</t>
  </si>
  <si>
    <t>Medium(12)</t>
  </si>
  <si>
    <t>new MT10. Frayed, detached cord on hood</t>
  </si>
  <si>
    <t>Not individually labelled, £0.50 x 15 = £7.50. 13 present (MT08)</t>
  </si>
  <si>
    <t>WSK001</t>
  </si>
  <si>
    <t>Walking stick (trekking pole)</t>
  </si>
  <si>
    <t>Leki</t>
  </si>
  <si>
    <t>Enzian</t>
  </si>
  <si>
    <t>Bronze/Black</t>
  </si>
  <si>
    <t>trekking pole, telescopic</t>
  </si>
  <si>
    <t>Probably a donation.</t>
  </si>
  <si>
    <t>2 litres</t>
  </si>
  <si>
    <t>Tupperware - medium round</t>
  </si>
  <si>
    <t>CON012</t>
  </si>
  <si>
    <t>CON013</t>
  </si>
  <si>
    <t>Strata Products</t>
  </si>
  <si>
    <t>Storemaster</t>
  </si>
  <si>
    <t>Storage of paper plates, napkins, cups.</t>
  </si>
  <si>
    <t>Tea towels</t>
  </si>
  <si>
    <t>Map for navigation / Guidebook for travelling, Total = 36</t>
  </si>
  <si>
    <t>£8.00 x 36 = £288.00</t>
  </si>
  <si>
    <t>SPA...</t>
  </si>
  <si>
    <t>Spain Map / Guidebook</t>
  </si>
  <si>
    <t>Map for navigation / Guidebook for travelling, Total = 14</t>
  </si>
  <si>
    <t>£8.00 x 14 = £112.00</t>
  </si>
  <si>
    <t>SWI...</t>
  </si>
  <si>
    <t>Switzerland Map / Guidebook</t>
  </si>
  <si>
    <t>Map for navigation / Guidebook for travelling, Total = 34</t>
  </si>
  <si>
    <t>£8.00 x 34 = £272.00</t>
  </si>
  <si>
    <t>ITA...</t>
  </si>
  <si>
    <t>Slovenia Map / Guidebook</t>
  </si>
  <si>
    <t>new in MT11</t>
  </si>
  <si>
    <t>Spirit 200</t>
  </si>
  <si>
    <t>Apex 200</t>
  </si>
  <si>
    <t>New purchase Dec 2011</t>
  </si>
  <si>
    <t>Blue/Black</t>
  </si>
  <si>
    <t>JUG001</t>
  </si>
  <si>
    <t>JUG002</t>
  </si>
  <si>
    <t>Plastic Jug</t>
  </si>
  <si>
    <t>Plastic Jug with lid</t>
  </si>
  <si>
    <t>SLB 017</t>
  </si>
  <si>
    <t>Adventure 200</t>
  </si>
  <si>
    <t>2 season</t>
  </si>
  <si>
    <t>JKT012</t>
  </si>
  <si>
    <t>JKT013</t>
  </si>
  <si>
    <t>JKT014</t>
  </si>
  <si>
    <t>Backswing</t>
  </si>
  <si>
    <t>Fleece lined waterproof jacket</t>
  </si>
  <si>
    <t>Donation from Bernhard Elsner</t>
  </si>
  <si>
    <t>Le Frog</t>
  </si>
  <si>
    <t>Grey/Navy</t>
  </si>
  <si>
    <t>Atmungsaktiv</t>
  </si>
  <si>
    <t>No. 10</t>
  </si>
  <si>
    <t>Storm Shelter 400</t>
  </si>
  <si>
    <t>Wash between trips</t>
  </si>
  <si>
    <t>Some surface scratches</t>
  </si>
  <si>
    <t>Some surface wear</t>
  </si>
  <si>
    <t>France Map / Guidebook</t>
  </si>
  <si>
    <t>cap lost</t>
  </si>
  <si>
    <t>rust at tip, inside</t>
  </si>
  <si>
    <t>BAG002</t>
  </si>
  <si>
    <t>Used to store slings</t>
  </si>
  <si>
    <t>BRM001</t>
  </si>
  <si>
    <t>Broom</t>
  </si>
  <si>
    <t>MOP001</t>
  </si>
  <si>
    <t>BRS001</t>
  </si>
  <si>
    <t>DPN001</t>
  </si>
  <si>
    <t>Mop</t>
  </si>
  <si>
    <t>Brush</t>
  </si>
  <si>
    <t>Dustpan</t>
  </si>
  <si>
    <t>TRL001</t>
  </si>
  <si>
    <t>Trowel</t>
  </si>
  <si>
    <t>trowel for outdoor business</t>
  </si>
  <si>
    <t>new (MT08) - donated by Barney</t>
  </si>
  <si>
    <t>Brush (for dustpan)</t>
  </si>
  <si>
    <t>£6.00 x 100 = £600.00</t>
  </si>
  <si>
    <t>£6.00 x 6 = £36.00</t>
  </si>
  <si>
    <t>£8.00 x 8 = £64.00</t>
  </si>
  <si>
    <t>Jaya John - updated counts</t>
  </si>
  <si>
    <t>Map for navigation, Total = 7</t>
  </si>
  <si>
    <t>£6.00 x 7 = £42.00</t>
  </si>
  <si>
    <t>GER...</t>
  </si>
  <si>
    <t>Donation from Zing's landlady.</t>
  </si>
  <si>
    <t>FAK 001</t>
  </si>
  <si>
    <t>WMC012</t>
  </si>
  <si>
    <t>WMC013</t>
  </si>
  <si>
    <t>WMC014</t>
  </si>
  <si>
    <t>WMC015</t>
  </si>
  <si>
    <t>WMC016</t>
  </si>
  <si>
    <t>TRS001</t>
  </si>
  <si>
    <t>Higear</t>
  </si>
  <si>
    <t>Berghaus</t>
  </si>
  <si>
    <t>new HT 10.</t>
  </si>
  <si>
    <t>TRS014</t>
  </si>
  <si>
    <t>new MT10</t>
  </si>
  <si>
    <t>Type 794</t>
  </si>
  <si>
    <t>Gas regulator</t>
  </si>
  <si>
    <t>TRS027</t>
  </si>
  <si>
    <t>TRS028</t>
  </si>
  <si>
    <t>TRS029</t>
  </si>
  <si>
    <t>BOX007</t>
  </si>
  <si>
    <t>Retired</t>
  </si>
  <si>
    <t>No</t>
    <phoneticPr fontId="1" type="noConversion"/>
  </si>
  <si>
    <t>Bothy 4-6</t>
  </si>
  <si>
    <t>4-6 persons</t>
  </si>
  <si>
    <t>No. 13</t>
  </si>
  <si>
    <t>WMC018</t>
  </si>
  <si>
    <t>WMC019</t>
  </si>
  <si>
    <t>Compass</t>
  </si>
  <si>
    <t>Expedition 4-360</t>
  </si>
  <si>
    <t>HTC017</t>
  </si>
  <si>
    <t>Micro head torch</t>
  </si>
  <si>
    <t>Micro headlight</t>
  </si>
  <si>
    <t>Takes 2 CR2032 Lithium batteries</t>
  </si>
  <si>
    <t>SLM010</t>
  </si>
  <si>
    <t>SLM011</t>
  </si>
  <si>
    <t>SLM012</t>
  </si>
  <si>
    <t>SLM013</t>
  </si>
  <si>
    <t>HTC004</t>
  </si>
  <si>
    <t>HTC007</t>
  </si>
  <si>
    <t>Takes 2 AA batteries, has spare bulb. Contacts cleaned, MT10.</t>
  </si>
  <si>
    <t>new MT10(replaced by Petzl)</t>
  </si>
  <si>
    <t>Items missing</t>
  </si>
  <si>
    <t>ice-scraper, de-icer spray</t>
  </si>
  <si>
    <t>winter windshield wash fluid</t>
  </si>
  <si>
    <t>"First Aid on Mountains"</t>
  </si>
  <si>
    <t>WOK001</t>
  </si>
  <si>
    <t>Large Wok</t>
  </si>
  <si>
    <t>10mm x 60m</t>
    <phoneticPr fontId="1" type="noConversion"/>
  </si>
  <si>
    <t>Blue</t>
    <phoneticPr fontId="1" type="noConversion"/>
  </si>
  <si>
    <t>Rope suitable for leaders walking in mountainous areas</t>
    <phoneticPr fontId="1" type="noConversion"/>
  </si>
  <si>
    <t>Refer to individual rope logbook - unused</t>
    <phoneticPr fontId="1" type="noConversion"/>
  </si>
  <si>
    <t>was bought recently.</t>
    <phoneticPr fontId="1" type="noConversion"/>
  </si>
  <si>
    <t>COM010</t>
  </si>
  <si>
    <t>COM012</t>
  </si>
  <si>
    <t>Tikkina 2</t>
  </si>
  <si>
    <t>Takes 3 AAA batteries</t>
  </si>
  <si>
    <t>HTC009</t>
  </si>
  <si>
    <t>TRL002</t>
  </si>
  <si>
    <t>Wood</t>
  </si>
  <si>
    <t>GSI</t>
  </si>
  <si>
    <t>Outdoors Cathole Trowel</t>
  </si>
  <si>
    <t>HCT001</t>
  </si>
  <si>
    <t>Hatchet</t>
  </si>
  <si>
    <t>Faithfull</t>
  </si>
  <si>
    <t>Steel shafted 567g / 1.1/4lb</t>
  </si>
  <si>
    <t>WMC020</t>
  </si>
  <si>
    <t>WMC021</t>
  </si>
  <si>
    <t>WMC022</t>
  </si>
  <si>
    <t>WMC023</t>
  </si>
  <si>
    <t>UTL 015</t>
  </si>
  <si>
    <t>UTL016</t>
  </si>
  <si>
    <t>UTL017</t>
  </si>
  <si>
    <t>UTL018</t>
  </si>
  <si>
    <t>UTL019</t>
  </si>
  <si>
    <t>UTL020</t>
  </si>
  <si>
    <t>UTL021</t>
  </si>
  <si>
    <t>UTL022</t>
  </si>
  <si>
    <t>UTL023</t>
  </si>
  <si>
    <t>UTL024</t>
  </si>
  <si>
    <t>Kitchen knife</t>
  </si>
  <si>
    <t>Wilkinson</t>
  </si>
  <si>
    <t>Large kitchen knife with black plastic handle</t>
  </si>
  <si>
    <t>Yes</t>
    <phoneticPr fontId="1" type="noConversion"/>
  </si>
  <si>
    <t>COM001</t>
    <phoneticPr fontId="1" type="noConversion"/>
  </si>
  <si>
    <t>Ranger</t>
  </si>
  <si>
    <t>Ranger</t>
    <phoneticPr fontId="1" type="noConversion"/>
  </si>
  <si>
    <t>No</t>
    <phoneticPr fontId="1" type="noConversion"/>
  </si>
  <si>
    <t>COM002</t>
    <phoneticPr fontId="1" type="noConversion"/>
  </si>
  <si>
    <t>COM005</t>
    <phoneticPr fontId="1" type="noConversion"/>
  </si>
  <si>
    <t>SLM014</t>
  </si>
  <si>
    <t>SLM015</t>
  </si>
  <si>
    <t>SLM016</t>
  </si>
  <si>
    <t>SLB 016</t>
  </si>
  <si>
    <t>most up to date version</t>
  </si>
  <si>
    <t>Archivist's. Well used and yellowed.</t>
  </si>
  <si>
    <t>No toggle</t>
  </si>
  <si>
    <t>Cream yellow</t>
  </si>
  <si>
    <t>Filling a bit uneven. Complete with stuff bag (with same label)</t>
  </si>
  <si>
    <t>incomplete - missing handle and pot and lid</t>
  </si>
  <si>
    <t>BWL 005 - 009</t>
  </si>
  <si>
    <t>Holding grit in drying area</t>
  </si>
  <si>
    <t>TRS024</t>
  </si>
  <si>
    <t>some wear at cuffs, 1 seam and back tear.</t>
  </si>
  <si>
    <t>new MT 10. tear on right knee</t>
  </si>
  <si>
    <t>new HT10</t>
  </si>
  <si>
    <t>new MT10. Tear L and R knees, frayed R bottom</t>
  </si>
  <si>
    <t>Donation from a Scottish hut. Frayed bag cord</t>
  </si>
  <si>
    <t>Donation from a member. Stuff bag torn on base</t>
  </si>
  <si>
    <t>POT003</t>
  </si>
  <si>
    <t>POT004</t>
  </si>
  <si>
    <t>Morrisons</t>
  </si>
  <si>
    <t>YourHome</t>
  </si>
  <si>
    <t>Some rust. Needs knobs for hob controls</t>
  </si>
  <si>
    <t>TNT014</t>
  </si>
  <si>
    <t>SLM017</t>
  </si>
  <si>
    <t>SLM018</t>
  </si>
  <si>
    <t>SLM019</t>
  </si>
  <si>
    <t>SLB 018</t>
  </si>
  <si>
    <t>SLB 019</t>
  </si>
  <si>
    <t>SLB 020</t>
  </si>
  <si>
    <t>Ridgeline</t>
  </si>
  <si>
    <t>3 season</t>
  </si>
  <si>
    <t>25/10/12</t>
  </si>
  <si>
    <t>Trent 3-in-1</t>
  </si>
  <si>
    <t>JKT030</t>
  </si>
  <si>
    <t>JKT031</t>
  </si>
  <si>
    <t>JKT032</t>
  </si>
  <si>
    <t>Archivist's. Worn, yellowed, nicked, cloudy, dimpled in one place.</t>
  </si>
  <si>
    <t>Archivist's. No cord.</t>
  </si>
  <si>
    <t>Good romers and luminosity for night navigation. Worn markings, scratched, bubble</t>
  </si>
  <si>
    <t>Archivist's. Bubble</t>
  </si>
  <si>
    <t>needs battery??</t>
  </si>
  <si>
    <t>Good romers and luminosity for night navigation. Bubble</t>
  </si>
  <si>
    <t>On Semi-Permanent Loan from Sports Department. Yellowed window.</t>
  </si>
  <si>
    <t>A no. small tears/holes</t>
  </si>
  <si>
    <t>worn. Small holes</t>
  </si>
  <si>
    <t>new HT 10. Tear R buttock</t>
  </si>
  <si>
    <t>4 persons</t>
  </si>
  <si>
    <t>No. 11</t>
  </si>
  <si>
    <t>No. 12</t>
  </si>
  <si>
    <t>Lifesystems</t>
  </si>
  <si>
    <t>Some surface wear - outer edges</t>
  </si>
  <si>
    <t>Some rust</t>
  </si>
  <si>
    <t>some rust</t>
  </si>
  <si>
    <t>bit of rust</t>
  </si>
  <si>
    <t>Attached to CKR001. Connection secure?</t>
  </si>
  <si>
    <t>Burner lid rusted. Missing handle</t>
  </si>
  <si>
    <t>Lid with writing in orange marker. Slightly yellowed</t>
  </si>
  <si>
    <t>Sainsbury's</t>
  </si>
  <si>
    <t>SBL005</t>
  </si>
  <si>
    <t>Small kitchen knife with black handle</t>
  </si>
  <si>
    <t>Kitchen scissors</t>
  </si>
  <si>
    <t>Black kitchen scissors</t>
  </si>
  <si>
    <t>Knife block</t>
  </si>
  <si>
    <t>Wooden knife block for UTL015-020</t>
  </si>
  <si>
    <t>£4.00 (total for UTL015-021)</t>
  </si>
  <si>
    <t>Wooden kitchen spoon</t>
  </si>
  <si>
    <t>Spatula</t>
  </si>
  <si>
    <t>Wooden spatula</t>
  </si>
  <si>
    <t>BWL010</t>
  </si>
  <si>
    <t>BWL011</t>
  </si>
  <si>
    <t>REG002</t>
  </si>
  <si>
    <t>28/30mbar</t>
  </si>
  <si>
    <t>HTC002</t>
    <phoneticPr fontId="1" type="noConversion"/>
  </si>
  <si>
    <t>ROP004</t>
    <phoneticPr fontId="1" type="noConversion"/>
  </si>
  <si>
    <t>Rope</t>
    <phoneticPr fontId="1" type="noConversion"/>
  </si>
  <si>
    <t>Edelrid</t>
    <phoneticPr fontId="1" type="noConversion"/>
  </si>
  <si>
    <t>Perfect climbing rope</t>
    <phoneticPr fontId="1" type="noConversion"/>
  </si>
  <si>
    <t>Not a mountain hiking tent - fly has only one vestibule. Tear in tent bag, gray lines need replacing, needs washing muddy</t>
  </si>
  <si>
    <t>Most of the fly's seam tapes need regluing, pegs belt, no pole bag</t>
  </si>
  <si>
    <t>New purchase Dec 2011, a bit faded</t>
  </si>
  <si>
    <t>Zephyr/Force 10</t>
  </si>
  <si>
    <t>4/7</t>
  </si>
  <si>
    <t>old but ingood repair, polebag needs sticking (heavy poles)</t>
  </si>
  <si>
    <t>FAK010</t>
  </si>
  <si>
    <t>WMC010</t>
  </si>
  <si>
    <t>Archivist's. 2-3 small punctures. A4 size. No toggle, no string</t>
  </si>
  <si>
    <t>new one</t>
  </si>
  <si>
    <t>Archivist's. Difficult to see through housing</t>
  </si>
  <si>
    <t>Takes 2 CR2032 Lithium batteries, flat batteries</t>
  </si>
  <si>
    <t>Takes 2 CR2032 Lithium batteries, low batteries</t>
  </si>
  <si>
    <t>12 LED Head torch, 4 mode operation, flat batteries</t>
  </si>
  <si>
    <t>Small Head torch for climbing/navigating, flat batteries</t>
  </si>
  <si>
    <t>Micro head torch, flat batteries</t>
  </si>
  <si>
    <t>Takes 3 AAA batterie., broken</t>
  </si>
  <si>
    <t>Takes 3 AAA batterie., broken trashed</t>
  </si>
  <si>
    <t>Takes 3 AAA batterie., flat batteries</t>
  </si>
  <si>
    <t>Takes 3 AAA batterie., broken, chucked</t>
  </si>
  <si>
    <t>HMT005</t>
  </si>
  <si>
    <t>new MT14</t>
  </si>
  <si>
    <t>CPN007 (old name CPN 017)</t>
  </si>
  <si>
    <t>Looks hardly used, Bag: 3</t>
  </si>
  <si>
    <t>a few small tufts, Bag: 3</t>
  </si>
  <si>
    <t>a few small tufts, Bag: 4</t>
  </si>
  <si>
    <t>hardly used, Bag: 4</t>
  </si>
  <si>
    <t>Purple/blue</t>
  </si>
  <si>
    <t>new/replaced MT14, Refer to individual rope logbook - little use, no trauma</t>
  </si>
  <si>
    <t>?</t>
  </si>
  <si>
    <t>TRS002</t>
  </si>
  <si>
    <t>TRS011</t>
  </si>
  <si>
    <t>TRS016</t>
  </si>
  <si>
    <t>TRS012</t>
  </si>
  <si>
    <t>ripped</t>
  </si>
  <si>
    <t>old</t>
  </si>
  <si>
    <t>needs to be sewed</t>
  </si>
  <si>
    <t>new HT 11, cuffs worn</t>
  </si>
  <si>
    <t>good cond., tear on foot holes</t>
  </si>
  <si>
    <t>wear at cuffs</t>
  </si>
  <si>
    <t>JKT002</t>
  </si>
  <si>
    <t>INPRA</t>
  </si>
  <si>
    <t>not very waterproof</t>
  </si>
  <si>
    <t>Waterproof Jacket, no hodd</t>
  </si>
  <si>
    <t>Donation from Bernhard Elsner, no hood</t>
  </si>
  <si>
    <t>ripped side on arm</t>
  </si>
  <si>
    <t>SLB001</t>
  </si>
  <si>
    <t>Zip spoilt. Complete with stuff bag (with same label). Stuff bag torn in several places, cord detaching, holes in the case</t>
  </si>
  <si>
    <t>1 small tear in stuff bag. Filling a bit uneven. Ripped on back</t>
  </si>
  <si>
    <t>Filling a bit uneven. Complete with stuff bag (with same label), Stuff bag cored damaged</t>
  </si>
  <si>
    <t>Complete with stuff bag (with same label), marks on the bag could be mold</t>
  </si>
  <si>
    <t>SLB021</t>
  </si>
  <si>
    <t>High Peak</t>
  </si>
  <si>
    <t>Pak 1000</t>
  </si>
  <si>
    <t>Black/Green</t>
  </si>
  <si>
    <t>Good condition, some holes</t>
  </si>
  <si>
    <t>holes</t>
  </si>
  <si>
    <t>one hole</t>
  </si>
  <si>
    <t>may burn stuff</t>
  </si>
  <si>
    <t>chiped</t>
  </si>
  <si>
    <t>missing parts bowl/wind-screen,lid</t>
  </si>
  <si>
    <t>missing parts 1bowl/wind-screen</t>
  </si>
  <si>
    <t>missing parts cattle, miss handle</t>
  </si>
  <si>
    <t>no lid</t>
  </si>
  <si>
    <t>LIN01</t>
  </si>
  <si>
    <t>New</t>
  </si>
  <si>
    <t>LIN02</t>
  </si>
  <si>
    <t>LIN03</t>
  </si>
  <si>
    <t>LIN04</t>
  </si>
  <si>
    <t>LIN05</t>
  </si>
  <si>
    <t>LIN06</t>
  </si>
  <si>
    <t>LIN07</t>
  </si>
  <si>
    <t>LIN08</t>
  </si>
  <si>
    <t>LIN09</t>
  </si>
  <si>
    <t>LIN10</t>
  </si>
  <si>
    <t>LIN11</t>
  </si>
  <si>
    <t>LIN12</t>
  </si>
  <si>
    <t>LIN13</t>
  </si>
  <si>
    <t>LIN14</t>
  </si>
  <si>
    <t>LIN15</t>
  </si>
  <si>
    <t>HAT007</t>
  </si>
  <si>
    <t>Thinsulate</t>
  </si>
  <si>
    <t>pink glittering</t>
  </si>
  <si>
    <t>TRS031</t>
  </si>
  <si>
    <t>TRS032</t>
  </si>
  <si>
    <t>TRS033</t>
  </si>
  <si>
    <t>TRS034</t>
  </si>
  <si>
    <t>JKT035</t>
  </si>
  <si>
    <t>PeterStorm</t>
  </si>
  <si>
    <t>Journey</t>
  </si>
  <si>
    <t>JKT036</t>
  </si>
  <si>
    <t>Telma3ial</t>
  </si>
  <si>
    <t>Waterproof Jacket + Flece</t>
  </si>
  <si>
    <t>JKT037</t>
  </si>
  <si>
    <t>JKT038</t>
  </si>
  <si>
    <t>4 new ones unlabled</t>
  </si>
  <si>
    <t>Tea Towl</t>
  </si>
  <si>
    <t>ikea</t>
  </si>
  <si>
    <t>6lb? (small)</t>
  </si>
  <si>
    <t>12lb? (big)</t>
  </si>
  <si>
    <t>gas burner</t>
  </si>
  <si>
    <t>campingaz?</t>
  </si>
  <si>
    <t>blue</t>
  </si>
  <si>
    <t>used, no label</t>
  </si>
  <si>
    <t>SAM-B</t>
  </si>
  <si>
    <t>COM014</t>
  </si>
  <si>
    <t>COM018</t>
  </si>
  <si>
    <t>COM013</t>
  </si>
  <si>
    <t>TRS035</t>
  </si>
  <si>
    <t>oxylane</t>
  </si>
  <si>
    <t>JKT039</t>
  </si>
  <si>
    <t>Oxylane</t>
  </si>
  <si>
    <t>SLM020</t>
  </si>
  <si>
    <t>SLM021</t>
  </si>
  <si>
    <t>SLM022</t>
  </si>
  <si>
    <t>SI Lite 1.2</t>
  </si>
  <si>
    <t>self inflating mat</t>
  </si>
  <si>
    <t>Takes 2 AA batteries, has spare bulb. Contacts cleaned, MT08, batteries flat or broken</t>
  </si>
  <si>
    <t>Takes 3 AAA batterie, batteries flat or broken</t>
  </si>
  <si>
    <t>Takes 2 CR2032 Lithium batteries, batteries flat or broken</t>
  </si>
  <si>
    <t>DO NOT DRINK FROM THIS!!    10% full</t>
  </si>
  <si>
    <t>DO NOT DRINK FROM THIS!!       10% filled,     Leaking?</t>
  </si>
  <si>
    <t>TNT015</t>
  </si>
  <si>
    <t>Hydrafort</t>
  </si>
  <si>
    <t>Black/orange</t>
  </si>
  <si>
    <t>9</t>
  </si>
  <si>
    <t>DFB001</t>
  </si>
  <si>
    <t>CPN006</t>
  </si>
  <si>
    <t>CPN004</t>
  </si>
  <si>
    <t>CPN005</t>
  </si>
  <si>
    <t>CPN002</t>
  </si>
  <si>
    <t>CPN</t>
  </si>
  <si>
    <t>TECHNICAL EQUIPMENT - Refer to separate logbook for usage details, no items but the ropes are tested!!! MT14</t>
  </si>
  <si>
    <t>TNT013</t>
  </si>
  <si>
    <t>mostly incomplete</t>
  </si>
  <si>
    <t>Chlorine Diox Tablets</t>
  </si>
  <si>
    <t>1 Tablet desinfects 1 liter of water</t>
  </si>
  <si>
    <t>11 tablets</t>
  </si>
  <si>
    <t>1 Tablet nutralises 1 liter of water</t>
  </si>
  <si>
    <t>Neutralising Tablets</t>
  </si>
  <si>
    <t>72 tablets</t>
  </si>
  <si>
    <t>Chlorine Diox Droplets</t>
  </si>
  <si>
    <t>good for 60 liters</t>
  </si>
  <si>
    <t>5 tent poles</t>
  </si>
  <si>
    <t>7 tent poles</t>
  </si>
  <si>
    <t>tent pegs</t>
  </si>
  <si>
    <t>Life Emergency Blankets</t>
  </si>
  <si>
    <t>8 blankets</t>
  </si>
  <si>
    <t>Desinfecting hand cream</t>
  </si>
  <si>
    <t>several small tubes</t>
  </si>
  <si>
    <t>WSK002</t>
  </si>
  <si>
    <t>SPD01</t>
  </si>
  <si>
    <t>Memorial Spade</t>
  </si>
  <si>
    <t>pink</t>
  </si>
  <si>
    <t>SPD02</t>
  </si>
  <si>
    <t>small spade</t>
  </si>
  <si>
    <t>red</t>
  </si>
  <si>
    <t>TRA</t>
  </si>
  <si>
    <t>pan with handle incl. 2 grills</t>
  </si>
  <si>
    <t>BLG001</t>
  </si>
  <si>
    <t>BBQ lighting Gel 500ml</t>
  </si>
  <si>
    <t>BigK</t>
  </si>
  <si>
    <t>BBQ1</t>
  </si>
  <si>
    <t>Barbeque</t>
  </si>
  <si>
    <t>Weber Smoky Joe</t>
  </si>
  <si>
    <t>Smoky Joe</t>
  </si>
  <si>
    <t>FIL01</t>
  </si>
  <si>
    <t>Tiger Tim</t>
  </si>
  <si>
    <t>15 Fire lighters</t>
  </si>
  <si>
    <t>CHC1</t>
  </si>
  <si>
    <t>Samsbury's</t>
  </si>
  <si>
    <t>black (orange packing)</t>
  </si>
  <si>
    <t>charcoal ~ 500g</t>
  </si>
  <si>
    <t>DBBQ</t>
  </si>
  <si>
    <t>Dispasable BBQ</t>
  </si>
  <si>
    <t>black</t>
  </si>
  <si>
    <t>RCV01</t>
  </si>
  <si>
    <t>Rucksack Raincover</t>
  </si>
  <si>
    <t>Quechua</t>
  </si>
  <si>
    <t>CBX01</t>
  </si>
  <si>
    <t>CashBox</t>
  </si>
  <si>
    <t>MRC01</t>
  </si>
  <si>
    <t>Mosquito Repellent/Corl</t>
  </si>
  <si>
    <t>Gelert</t>
  </si>
  <si>
    <t>black spiral</t>
  </si>
  <si>
    <t>green</t>
  </si>
  <si>
    <t>BAN1</t>
  </si>
  <si>
    <t>OUWC Banner</t>
  </si>
  <si>
    <t>topflag</t>
  </si>
  <si>
    <t>SHAUN</t>
  </si>
  <si>
    <t>Shaun the Sheep with OUWC hodie</t>
  </si>
  <si>
    <t>price less</t>
  </si>
  <si>
    <t>TODO: buy new wound dressing</t>
  </si>
  <si>
    <t>Fully complete - booklet missing</t>
  </si>
  <si>
    <t>SAM-C-7</t>
  </si>
  <si>
    <t>SAM-D-8</t>
  </si>
  <si>
    <t>COM019</t>
  </si>
  <si>
    <t>COM020</t>
  </si>
  <si>
    <t>COM021</t>
  </si>
  <si>
    <t>COMP22</t>
  </si>
  <si>
    <t>expedition 4</t>
  </si>
  <si>
    <t>new MT2016</t>
  </si>
  <si>
    <t>No. 14</t>
  </si>
  <si>
    <t>No 15</t>
  </si>
  <si>
    <t>new MT10. Tear R front shin, v. small tear L rear thigh, cuff worn, left knee small tears</t>
  </si>
  <si>
    <t>Tear R pocket, ripped ; wide tear</t>
  </si>
  <si>
    <t>waist cord is missing ; big hole</t>
  </si>
  <si>
    <t>SLB022</t>
  </si>
  <si>
    <t>Sleeping bag</t>
  </si>
  <si>
    <t>Mountain Warehouse</t>
  </si>
  <si>
    <t>Microlite700</t>
  </si>
  <si>
    <t>2/3 season</t>
  </si>
  <si>
    <t>01/09/2016</t>
  </si>
  <si>
    <t>Bought North York Moors</t>
  </si>
  <si>
    <t xml:space="preserve">No </t>
  </si>
  <si>
    <t>SLB023</t>
  </si>
  <si>
    <t>SLB024</t>
  </si>
  <si>
    <t>Microlite500</t>
  </si>
  <si>
    <t>Green/Black</t>
  </si>
  <si>
    <t>Water-resistant Nylon/Polyester, without stuff bag</t>
  </si>
  <si>
    <t>POT002</t>
  </si>
  <si>
    <t>Shiny Silver</t>
  </si>
  <si>
    <t>without lid</t>
  </si>
  <si>
    <t>Badly burnt stuff in it</t>
  </si>
  <si>
    <t>No lid</t>
  </si>
  <si>
    <t>BWLS012</t>
  </si>
  <si>
    <t>Not individually labelled 5 pink bowels</t>
  </si>
  <si>
    <t>Smidge x2</t>
  </si>
  <si>
    <t>In SLB001 stuff bag</t>
  </si>
  <si>
    <t>6 Bungee cords</t>
  </si>
  <si>
    <t>3 Bungee cords</t>
  </si>
  <si>
    <t>Map for navigation, Total = 330</t>
  </si>
  <si>
    <t>56 good quality, many more older - Alice and Laurent 08/10/2016</t>
  </si>
  <si>
    <t>NOT working =&gt; thrown away 8 october 2007</t>
  </si>
  <si>
    <t>battery to change</t>
  </si>
  <si>
    <t>Boxes of chlorine tablets</t>
  </si>
  <si>
    <t>some are expired since 2015 …</t>
  </si>
  <si>
    <t>summer 2016</t>
  </si>
  <si>
    <t>£6.00 x 330 = £1980</t>
  </si>
  <si>
    <t>Alice Stelfox and Laurent Labbouz - updated counts + some more old explorer maps (not counted)</t>
  </si>
  <si>
    <t>Total value of maps =£4882</t>
  </si>
  <si>
    <t>not sure it's so usefull …</t>
  </si>
  <si>
    <t>updated MT 2015</t>
  </si>
  <si>
    <t>TRS36</t>
  </si>
  <si>
    <t>waterproof Trousers</t>
  </si>
  <si>
    <t>Regatta pro</t>
  </si>
  <si>
    <t>L / XL</t>
  </si>
  <si>
    <t>Navy blue</t>
  </si>
  <si>
    <t>TRS37</t>
  </si>
  <si>
    <t>S / M</t>
  </si>
  <si>
    <t>TRS38</t>
  </si>
  <si>
    <t>M/L</t>
  </si>
  <si>
    <t>TRS39</t>
  </si>
  <si>
    <t>S/M</t>
  </si>
  <si>
    <t>TRS40</t>
  </si>
  <si>
    <t>TRS41</t>
  </si>
  <si>
    <t>JKT40</t>
  </si>
  <si>
    <t>10 (S/M)</t>
  </si>
  <si>
    <t>yellow/green</t>
  </si>
  <si>
    <t>JKT41</t>
  </si>
  <si>
    <t>light brown</t>
  </si>
  <si>
    <t>JKT42</t>
  </si>
  <si>
    <t>JKT43</t>
  </si>
  <si>
    <t>8 (S/XS)</t>
  </si>
  <si>
    <t>JKT44</t>
  </si>
  <si>
    <t>red (grey inside)</t>
  </si>
  <si>
    <t>JKT45</t>
  </si>
  <si>
    <t>TRS036</t>
  </si>
  <si>
    <t>TRS037</t>
  </si>
  <si>
    <t>TRS038</t>
  </si>
  <si>
    <t>TRS039</t>
  </si>
  <si>
    <t>TRS040</t>
  </si>
  <si>
    <t>TRS041</t>
  </si>
  <si>
    <t xml:space="preserve">updated 11 Nov 2016 </t>
  </si>
  <si>
    <t>Last updated 11 Nov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</si>
</sst>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$#,##0.00_);&quot;($&quot;#,##0.00\)"/>
    <numFmt numFmtId="165" formatCode="m/yy"/>
    <numFmt numFmtId="166" formatCode="\£#,##0.00"/>
    <numFmt numFmtId="167" formatCode="dd/mm/yy;@"/>
  </numFmts>
  <fonts count="16" x14ac:knownFonts="1">
    <font>
      <sz val="10"/>
      <name val="Arial"/>
      <family val="2"/>
    </font>
    <font>
      <sz val="8"/>
      <name val="Arial"/>
      <family val="2"/>
    </font>
    <font>
      <sz val="20"/>
      <name val="Arial Black"/>
    </font>
    <font>
      <b/>
      <sz val="8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theme="0" tint="-0.499984740745262"/>
      <name val="Arial"/>
      <family val="2"/>
    </font>
    <font>
      <sz val="8"/>
      <color theme="2" tint="-0.249977111117893"/>
      <name val="Arial"/>
      <family val="2"/>
    </font>
    <font>
      <sz val="8"/>
      <name val="Verdana"/>
    </font>
    <font>
      <sz val="8"/>
      <color indexed="2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indexed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13"/>
        <bgColor indexed="64"/>
      </patternFill>
    </fill>
    <fill>
      <patternFill patternType="solid">
        <fgColor rgb="FFCCFF33"/>
        <bgColor indexed="34"/>
      </patternFill>
    </fill>
    <fill>
      <patternFill patternType="solid">
        <fgColor rgb="FFCCFF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auto="1"/>
      </left>
      <right style="thick">
        <color indexed="8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ck">
        <color indexed="8"/>
      </right>
      <top/>
      <bottom/>
      <diagonal/>
    </border>
    <border>
      <left style="thin">
        <color auto="1"/>
      </left>
      <right style="thick">
        <color indexed="8"/>
      </right>
      <top/>
      <bottom style="medium">
        <color auto="1"/>
      </bottom>
      <diagonal/>
    </border>
    <border>
      <left style="thin">
        <color auto="1"/>
      </left>
      <right style="thick">
        <color indexed="8"/>
      </right>
      <top style="thick">
        <color indexed="8"/>
      </top>
      <bottom/>
      <diagonal/>
    </border>
    <border>
      <left style="thin">
        <color auto="1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</borders>
  <cellStyleXfs count="6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67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6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1" fillId="5" borderId="9" xfId="0" applyNumberFormat="1" applyFont="1" applyFill="1" applyBorder="1" applyAlignment="1" applyProtection="1">
      <alignment horizontal="left"/>
      <protection locked="0"/>
    </xf>
    <xf numFmtId="0" fontId="1" fillId="0" borderId="9" xfId="0" applyNumberFormat="1" applyFont="1" applyFill="1" applyBorder="1" applyAlignment="1" applyProtection="1">
      <alignment horizontal="left"/>
      <protection locked="0"/>
    </xf>
    <xf numFmtId="0" fontId="1" fillId="5" borderId="10" xfId="0" applyNumberFormat="1" applyFont="1" applyFill="1" applyBorder="1" applyAlignment="1" applyProtection="1">
      <alignment horizontal="left"/>
      <protection locked="0"/>
    </xf>
    <xf numFmtId="0" fontId="1" fillId="3" borderId="10" xfId="0" applyNumberFormat="1" applyFont="1" applyFill="1" applyBorder="1" applyAlignment="1" applyProtection="1">
      <alignment horizontal="left"/>
      <protection locked="0"/>
    </xf>
    <xf numFmtId="0" fontId="1" fillId="5" borderId="0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5" xfId="0" applyNumberFormat="1" applyFont="1" applyFill="1" applyBorder="1" applyAlignment="1" applyProtection="1">
      <alignment horizontal="left"/>
      <protection locked="0"/>
    </xf>
    <xf numFmtId="164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164" fontId="1" fillId="0" borderId="9" xfId="0" applyNumberFormat="1" applyFont="1" applyFill="1" applyBorder="1" applyAlignment="1" applyProtection="1">
      <alignment horizontal="left"/>
      <protection locked="0"/>
    </xf>
    <xf numFmtId="0" fontId="3" fillId="0" borderId="9" xfId="0" applyNumberFormat="1" applyFont="1" applyFill="1" applyBorder="1" applyAlignment="1" applyProtection="1">
      <alignment horizontal="left"/>
      <protection locked="0"/>
    </xf>
    <xf numFmtId="165" fontId="1" fillId="0" borderId="10" xfId="0" applyNumberFormat="1" applyFont="1" applyFill="1" applyBorder="1" applyAlignment="1" applyProtection="1">
      <alignment horizontal="left"/>
      <protection locked="0"/>
    </xf>
    <xf numFmtId="166" fontId="1" fillId="0" borderId="10" xfId="0" applyNumberFormat="1" applyFont="1" applyFill="1" applyBorder="1" applyAlignment="1" applyProtection="1">
      <alignment horizontal="left"/>
      <protection locked="0"/>
    </xf>
    <xf numFmtId="166" fontId="1" fillId="0" borderId="9" xfId="0" applyNumberFormat="1" applyFont="1" applyFill="1" applyBorder="1" applyAlignment="1" applyProtection="1">
      <alignment horizontal="left"/>
      <protection locked="0"/>
    </xf>
    <xf numFmtId="15" fontId="1" fillId="0" borderId="0" xfId="0" applyNumberFormat="1" applyFont="1" applyFill="1" applyBorder="1" applyAlignment="1" applyProtection="1">
      <alignment horizontal="left"/>
      <protection locked="0"/>
    </xf>
    <xf numFmtId="15" fontId="1" fillId="5" borderId="0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165" fontId="1" fillId="5" borderId="10" xfId="0" applyNumberFormat="1" applyFont="1" applyFill="1" applyBorder="1" applyAlignment="1" applyProtection="1">
      <alignment horizontal="left"/>
      <protection locked="0"/>
    </xf>
    <xf numFmtId="0" fontId="1" fillId="5" borderId="11" xfId="0" applyNumberFormat="1" applyFont="1" applyFill="1" applyBorder="1" applyAlignment="1" applyProtection="1">
      <alignment horizontal="left"/>
      <protection locked="0"/>
    </xf>
    <xf numFmtId="166" fontId="1" fillId="5" borderId="10" xfId="0" applyNumberFormat="1" applyFont="1" applyFill="1" applyBorder="1" applyAlignment="1" applyProtection="1">
      <alignment horizontal="left"/>
      <protection locked="0"/>
    </xf>
    <xf numFmtId="166" fontId="1" fillId="5" borderId="9" xfId="0" applyNumberFormat="1" applyFont="1" applyFill="1" applyBorder="1" applyAlignment="1" applyProtection="1">
      <alignment horizontal="left"/>
      <protection locked="0"/>
    </xf>
    <xf numFmtId="15" fontId="1" fillId="5" borderId="9" xfId="0" applyNumberFormat="1" applyFont="1" applyFill="1" applyBorder="1" applyAlignment="1" applyProtection="1">
      <alignment horizontal="left"/>
      <protection locked="0"/>
    </xf>
    <xf numFmtId="15" fontId="1" fillId="0" borderId="9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9" xfId="0" applyNumberFormat="1" applyFont="1" applyFill="1" applyBorder="1" applyAlignment="1" applyProtection="1">
      <alignment horizontal="left"/>
      <protection locked="0"/>
    </xf>
    <xf numFmtId="165" fontId="1" fillId="3" borderId="10" xfId="0" applyNumberFormat="1" applyFont="1" applyFill="1" applyBorder="1" applyAlignment="1" applyProtection="1">
      <alignment horizontal="left"/>
      <protection locked="0"/>
    </xf>
    <xf numFmtId="0" fontId="1" fillId="3" borderId="0" xfId="0" applyNumberFormat="1" applyFont="1" applyFill="1" applyBorder="1" applyAlignment="1" applyProtection="1">
      <alignment horizontal="left"/>
      <protection locked="0"/>
    </xf>
    <xf numFmtId="166" fontId="1" fillId="3" borderId="10" xfId="0" applyNumberFormat="1" applyFont="1" applyFill="1" applyBorder="1" applyAlignment="1" applyProtection="1">
      <alignment horizontal="left"/>
      <protection locked="0"/>
    </xf>
    <xf numFmtId="0" fontId="1" fillId="3" borderId="11" xfId="0" applyNumberFormat="1" applyFont="1" applyFill="1" applyBorder="1" applyAlignment="1" applyProtection="1">
      <alignment horizontal="left"/>
      <protection locked="0"/>
    </xf>
    <xf numFmtId="166" fontId="1" fillId="3" borderId="9" xfId="0" applyNumberFormat="1" applyFont="1" applyFill="1" applyBorder="1" applyAlignment="1" applyProtection="1">
      <alignment horizontal="left"/>
      <protection locked="0"/>
    </xf>
    <xf numFmtId="15" fontId="1" fillId="3" borderId="9" xfId="0" applyNumberFormat="1" applyFont="1" applyFill="1" applyBorder="1" applyAlignment="1" applyProtection="1">
      <alignment horizontal="left"/>
      <protection locked="0"/>
    </xf>
    <xf numFmtId="49" fontId="1" fillId="0" borderId="9" xfId="0" applyNumberFormat="1" applyFont="1" applyFill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>
      <alignment horizontal="left"/>
    </xf>
    <xf numFmtId="0" fontId="1" fillId="0" borderId="9" xfId="0" quotePrefix="1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66" fontId="1" fillId="0" borderId="11" xfId="0" applyNumberFormat="1" applyFont="1" applyFill="1" applyBorder="1" applyAlignment="1" applyProtection="1">
      <alignment horizontal="left"/>
      <protection locked="0"/>
    </xf>
    <xf numFmtId="166" fontId="5" fillId="0" borderId="9" xfId="0" applyNumberFormat="1" applyFont="1" applyFill="1" applyBorder="1" applyAlignment="1" applyProtection="1">
      <alignment horizontal="left"/>
      <protection locked="0"/>
    </xf>
    <xf numFmtId="0" fontId="1" fillId="3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167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3" xfId="0" applyNumberFormat="1" applyFont="1" applyFill="1" applyBorder="1" applyAlignment="1" applyProtection="1">
      <alignment horizontal="left"/>
      <protection locked="0"/>
    </xf>
    <xf numFmtId="0" fontId="1" fillId="0" borderId="2" xfId="0" applyNumberFormat="1" applyFont="1" applyFill="1" applyBorder="1" applyAlignment="1" applyProtection="1">
      <alignment horizontal="left"/>
      <protection locked="0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166" fontId="1" fillId="0" borderId="3" xfId="0" applyNumberFormat="1" applyFont="1" applyFill="1" applyBorder="1" applyAlignment="1" applyProtection="1">
      <alignment horizontal="left"/>
      <protection locked="0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15" fontId="1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166" fontId="1" fillId="0" borderId="16" xfId="0" applyNumberFormat="1" applyFont="1" applyFill="1" applyBorder="1" applyAlignment="1" applyProtection="1">
      <alignment horizontal="left"/>
      <protection locked="0"/>
    </xf>
    <xf numFmtId="166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0" fontId="1" fillId="0" borderId="17" xfId="0" applyNumberFormat="1" applyFont="1" applyFill="1" applyBorder="1" applyAlignment="1" applyProtection="1">
      <alignment horizontal="left"/>
      <protection locked="0"/>
    </xf>
    <xf numFmtId="164" fontId="8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166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4" borderId="0" xfId="0" applyNumberFormat="1" applyFont="1" applyFill="1" applyBorder="1" applyAlignment="1" applyProtection="1">
      <alignment horizontal="left"/>
      <protection locked="0"/>
    </xf>
    <xf numFmtId="0" fontId="6" fillId="2" borderId="1" xfId="0" applyNumberFormat="1" applyFont="1" applyFill="1" applyBorder="1" applyAlignment="1" applyProtection="1">
      <alignment horizontal="left"/>
      <protection locked="0"/>
    </xf>
    <xf numFmtId="0" fontId="6" fillId="2" borderId="2" xfId="0" applyNumberFormat="1" applyFont="1" applyFill="1" applyBorder="1" applyAlignment="1" applyProtection="1">
      <alignment horizontal="left"/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164" fontId="6" fillId="2" borderId="2" xfId="0" applyNumberFormat="1" applyFont="1" applyFill="1" applyBorder="1" applyAlignment="1" applyProtection="1">
      <alignment horizontal="left"/>
      <protection locked="0"/>
    </xf>
    <xf numFmtId="0" fontId="6" fillId="2" borderId="4" xfId="0" applyNumberFormat="1" applyFont="1" applyFill="1" applyBorder="1" applyAlignment="1" applyProtection="1">
      <alignment horizontal="left"/>
      <protection locked="0"/>
    </xf>
    <xf numFmtId="164" fontId="6" fillId="2" borderId="1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" fillId="2" borderId="6" xfId="0" applyNumberFormat="1" applyFont="1" applyFill="1" applyBorder="1" applyAlignment="1" applyProtection="1">
      <alignment horizontal="left"/>
      <protection locked="0"/>
    </xf>
    <xf numFmtId="0" fontId="1" fillId="2" borderId="7" xfId="0" applyNumberFormat="1" applyFont="1" applyFill="1" applyBorder="1" applyAlignment="1" applyProtection="1">
      <alignment horizontal="left"/>
      <protection locked="0"/>
    </xf>
    <xf numFmtId="164" fontId="1" fillId="2" borderId="6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164" fontId="1" fillId="2" borderId="5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6" fontId="1" fillId="5" borderId="16" xfId="0" applyNumberFormat="1" applyFont="1" applyFill="1" applyBorder="1" applyAlignment="1" applyProtection="1">
      <alignment horizontal="left"/>
      <protection locked="0"/>
    </xf>
    <xf numFmtId="0" fontId="10" fillId="0" borderId="9" xfId="0" applyNumberFormat="1" applyFont="1" applyFill="1" applyBorder="1" applyAlignment="1" applyProtection="1">
      <alignment horizontal="left"/>
      <protection locked="0"/>
    </xf>
    <xf numFmtId="0" fontId="10" fillId="0" borderId="10" xfId="0" applyNumberFormat="1" applyFont="1" applyFill="1" applyBorder="1" applyAlignment="1" applyProtection="1">
      <alignment horizontal="left"/>
      <protection locked="0"/>
    </xf>
    <xf numFmtId="165" fontId="10" fillId="0" borderId="1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166" fontId="10" fillId="0" borderId="10" xfId="0" applyNumberFormat="1" applyFont="1" applyFill="1" applyBorder="1" applyAlignment="1" applyProtection="1">
      <alignment horizontal="left"/>
      <protection locked="0"/>
    </xf>
    <xf numFmtId="0" fontId="10" fillId="0" borderId="11" xfId="0" applyNumberFormat="1" applyFont="1" applyFill="1" applyBorder="1" applyAlignment="1" applyProtection="1">
      <alignment horizontal="left"/>
      <protection locked="0"/>
    </xf>
    <xf numFmtId="166" fontId="10" fillId="0" borderId="9" xfId="0" applyNumberFormat="1" applyFont="1" applyFill="1" applyBorder="1" applyAlignment="1" applyProtection="1">
      <alignment horizontal="left"/>
      <protection locked="0"/>
    </xf>
    <xf numFmtId="15" fontId="10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65" fontId="1" fillId="0" borderId="10" xfId="0" applyNumberFormat="1" applyFont="1" applyBorder="1" applyAlignment="1" applyProtection="1">
      <alignment horizontal="left"/>
      <protection locked="0"/>
    </xf>
    <xf numFmtId="166" fontId="1" fillId="0" borderId="10" xfId="0" applyNumberFormat="1" applyFont="1" applyBorder="1" applyAlignment="1" applyProtection="1">
      <alignment horizontal="left"/>
      <protection locked="0"/>
    </xf>
    <xf numFmtId="166" fontId="1" fillId="0" borderId="9" xfId="0" applyNumberFormat="1" applyFont="1" applyBorder="1" applyAlignment="1" applyProtection="1">
      <alignment horizontal="left"/>
      <protection locked="0"/>
    </xf>
    <xf numFmtId="15" fontId="1" fillId="0" borderId="0" xfId="0" applyNumberFormat="1" applyFont="1" applyAlignment="1" applyProtection="1">
      <alignment horizontal="left"/>
      <protection locked="0"/>
    </xf>
    <xf numFmtId="49" fontId="1" fillId="0" borderId="13" xfId="0" applyNumberFormat="1" applyFont="1" applyFill="1" applyBorder="1" applyAlignment="1" applyProtection="1">
      <alignment horizontal="left"/>
      <protection locked="0"/>
    </xf>
    <xf numFmtId="0" fontId="1" fillId="5" borderId="0" xfId="0" applyFont="1" applyFill="1" applyAlignment="1">
      <alignment horizontal="left"/>
    </xf>
    <xf numFmtId="0" fontId="1" fillId="7" borderId="0" xfId="0" applyFont="1" applyFill="1" applyAlignment="1">
      <alignment horizontal="left"/>
    </xf>
    <xf numFmtId="0" fontId="1" fillId="7" borderId="9" xfId="0" applyNumberFormat="1" applyFont="1" applyFill="1" applyBorder="1" applyAlignment="1" applyProtection="1">
      <alignment horizontal="left"/>
      <protection locked="0"/>
    </xf>
    <xf numFmtId="0" fontId="1" fillId="7" borderId="10" xfId="0" applyNumberFormat="1" applyFont="1" applyFill="1" applyBorder="1" applyAlignment="1" applyProtection="1">
      <alignment horizontal="left"/>
      <protection locked="0"/>
    </xf>
    <xf numFmtId="165" fontId="1" fillId="7" borderId="10" xfId="0" applyNumberFormat="1" applyFont="1" applyFill="1" applyBorder="1" applyAlignment="1" applyProtection="1">
      <alignment horizontal="left"/>
      <protection locked="0"/>
    </xf>
    <xf numFmtId="0" fontId="1" fillId="7" borderId="0" xfId="0" applyNumberFormat="1" applyFont="1" applyFill="1" applyBorder="1" applyAlignment="1" applyProtection="1">
      <alignment horizontal="left"/>
      <protection locked="0"/>
    </xf>
    <xf numFmtId="166" fontId="1" fillId="7" borderId="10" xfId="0" applyNumberFormat="1" applyFont="1" applyFill="1" applyBorder="1" applyAlignment="1" applyProtection="1">
      <alignment horizontal="left"/>
      <protection locked="0"/>
    </xf>
    <xf numFmtId="0" fontId="1" fillId="7" borderId="11" xfId="0" applyNumberFormat="1" applyFont="1" applyFill="1" applyBorder="1" applyAlignment="1" applyProtection="1">
      <alignment horizontal="left"/>
      <protection locked="0"/>
    </xf>
    <xf numFmtId="166" fontId="1" fillId="7" borderId="9" xfId="0" applyNumberFormat="1" applyFont="1" applyFill="1" applyBorder="1" applyAlignment="1" applyProtection="1">
      <alignment horizontal="left"/>
      <protection locked="0"/>
    </xf>
    <xf numFmtId="0" fontId="1" fillId="7" borderId="0" xfId="0" applyFont="1" applyFill="1" applyBorder="1" applyAlignment="1">
      <alignment horizontal="left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0" xfId="0" applyFont="1" applyFill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left"/>
      <protection locked="0"/>
    </xf>
    <xf numFmtId="15" fontId="1" fillId="5" borderId="0" xfId="0" applyNumberFormat="1" applyFont="1" applyFill="1" applyAlignment="1" applyProtection="1">
      <alignment horizontal="left"/>
      <protection locked="0"/>
    </xf>
    <xf numFmtId="0" fontId="1" fillId="7" borderId="11" xfId="0" applyFont="1" applyFill="1" applyBorder="1" applyAlignment="1">
      <alignment horizontal="left"/>
    </xf>
    <xf numFmtId="15" fontId="1" fillId="7" borderId="9" xfId="0" applyNumberFormat="1" applyFont="1" applyFill="1" applyBorder="1" applyAlignment="1" applyProtection="1">
      <alignment horizontal="left"/>
      <protection locked="0"/>
    </xf>
    <xf numFmtId="0" fontId="1" fillId="5" borderId="8" xfId="0" applyNumberFormat="1" applyFont="1" applyFill="1" applyBorder="1" applyAlignment="1" applyProtection="1">
      <alignment horizontal="left"/>
      <protection locked="0"/>
    </xf>
    <xf numFmtId="0" fontId="1" fillId="5" borderId="5" xfId="0" applyNumberFormat="1" applyFont="1" applyFill="1" applyBorder="1" applyAlignment="1" applyProtection="1">
      <alignment horizontal="left"/>
      <protection locked="0"/>
    </xf>
    <xf numFmtId="165" fontId="1" fillId="5" borderId="6" xfId="0" applyNumberFormat="1" applyFont="1" applyFill="1" applyBorder="1" applyAlignment="1" applyProtection="1">
      <alignment horizontal="left"/>
      <protection locked="0"/>
    </xf>
    <xf numFmtId="166" fontId="1" fillId="5" borderId="6" xfId="0" applyNumberFormat="1" applyFont="1" applyFill="1" applyBorder="1" applyAlignment="1" applyProtection="1">
      <alignment horizontal="left"/>
      <protection locked="0"/>
    </xf>
    <xf numFmtId="166" fontId="1" fillId="5" borderId="5" xfId="0" applyNumberFormat="1" applyFont="1" applyFill="1" applyBorder="1" applyAlignment="1" applyProtection="1">
      <alignment horizontal="left"/>
      <protection locked="0"/>
    </xf>
    <xf numFmtId="15" fontId="1" fillId="5" borderId="18" xfId="0" applyNumberFormat="1" applyFont="1" applyFill="1" applyBorder="1" applyAlignment="1" applyProtection="1">
      <alignment horizontal="left"/>
      <protection locked="0"/>
    </xf>
    <xf numFmtId="0" fontId="1" fillId="5" borderId="18" xfId="0" applyNumberFormat="1" applyFont="1" applyFill="1" applyBorder="1" applyAlignment="1" applyProtection="1">
      <alignment horizontal="left"/>
      <protection locked="0"/>
    </xf>
    <xf numFmtId="15" fontId="1" fillId="5" borderId="7" xfId="0" applyNumberFormat="1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0" fillId="5" borderId="9" xfId="0" applyNumberFormat="1" applyFont="1" applyFill="1" applyBorder="1" applyAlignment="1" applyProtection="1">
      <alignment horizontal="left"/>
      <protection locked="0"/>
    </xf>
    <xf numFmtId="0" fontId="10" fillId="5" borderId="10" xfId="0" applyNumberFormat="1" applyFont="1" applyFill="1" applyBorder="1" applyAlignment="1" applyProtection="1">
      <alignment horizontal="left"/>
      <protection locked="0"/>
    </xf>
    <xf numFmtId="165" fontId="10" fillId="5" borderId="10" xfId="0" applyNumberFormat="1" applyFont="1" applyFill="1" applyBorder="1" applyAlignment="1" applyProtection="1">
      <alignment horizontal="left"/>
      <protection locked="0"/>
    </xf>
    <xf numFmtId="0" fontId="10" fillId="5" borderId="0" xfId="0" applyNumberFormat="1" applyFont="1" applyFill="1" applyBorder="1" applyAlignment="1" applyProtection="1">
      <alignment horizontal="left"/>
      <protection locked="0"/>
    </xf>
    <xf numFmtId="166" fontId="10" fillId="5" borderId="10" xfId="0" applyNumberFormat="1" applyFont="1" applyFill="1" applyBorder="1" applyAlignment="1" applyProtection="1">
      <alignment horizontal="left"/>
      <protection locked="0"/>
    </xf>
    <xf numFmtId="0" fontId="10" fillId="5" borderId="11" xfId="0" applyNumberFormat="1" applyFont="1" applyFill="1" applyBorder="1" applyAlignment="1" applyProtection="1">
      <alignment horizontal="left"/>
      <protection locked="0"/>
    </xf>
    <xf numFmtId="166" fontId="10" fillId="5" borderId="9" xfId="0" applyNumberFormat="1" applyFont="1" applyFill="1" applyBorder="1" applyAlignment="1" applyProtection="1">
      <alignment horizontal="left"/>
      <protection locked="0"/>
    </xf>
    <xf numFmtId="49" fontId="1" fillId="5" borderId="10" xfId="0" applyNumberFormat="1" applyFont="1" applyFill="1" applyBorder="1" applyAlignment="1" applyProtection="1">
      <alignment horizontal="left"/>
      <protection locked="0"/>
    </xf>
    <xf numFmtId="0" fontId="1" fillId="5" borderId="9" xfId="0" quotePrefix="1" applyNumberFormat="1" applyFont="1" applyFill="1" applyBorder="1" applyAlignment="1" applyProtection="1">
      <alignment horizontal="left"/>
      <protection locked="0"/>
    </xf>
    <xf numFmtId="0" fontId="1" fillId="5" borderId="7" xfId="0" applyNumberFormat="1" applyFont="1" applyFill="1" applyBorder="1" applyAlignment="1" applyProtection="1">
      <alignment horizontal="left"/>
      <protection locked="0"/>
    </xf>
    <xf numFmtId="0" fontId="1" fillId="5" borderId="6" xfId="0" applyNumberFormat="1" applyFont="1" applyFill="1" applyBorder="1" applyAlignment="1" applyProtection="1">
      <alignment horizontal="left"/>
      <protection locked="0"/>
    </xf>
    <xf numFmtId="15" fontId="1" fillId="5" borderId="5" xfId="0" applyNumberFormat="1" applyFont="1" applyFill="1" applyBorder="1" applyAlignment="1" applyProtection="1">
      <alignment horizontal="left"/>
      <protection locked="0"/>
    </xf>
    <xf numFmtId="0" fontId="1" fillId="5" borderId="14" xfId="0" applyFont="1" applyFill="1" applyBorder="1" applyAlignment="1">
      <alignment horizontal="left"/>
    </xf>
    <xf numFmtId="15" fontId="1" fillId="5" borderId="0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 applyProtection="1">
      <alignment horizontal="left"/>
      <protection locked="0"/>
    </xf>
    <xf numFmtId="0" fontId="1" fillId="0" borderId="20" xfId="0" applyNumberFormat="1" applyFont="1" applyFill="1" applyBorder="1" applyAlignment="1" applyProtection="1">
      <alignment horizontal="left"/>
      <protection locked="0"/>
    </xf>
    <xf numFmtId="0" fontId="6" fillId="2" borderId="21" xfId="0" applyNumberFormat="1" applyFont="1" applyFill="1" applyBorder="1" applyAlignment="1" applyProtection="1">
      <alignment horizontal="left"/>
      <protection locked="0"/>
    </xf>
    <xf numFmtId="0" fontId="1" fillId="2" borderId="22" xfId="0" applyNumberFormat="1" applyFont="1" applyFill="1" applyBorder="1" applyAlignment="1" applyProtection="1">
      <alignment horizontal="left"/>
      <protection locked="0"/>
    </xf>
    <xf numFmtId="0" fontId="1" fillId="5" borderId="19" xfId="0" applyNumberFormat="1" applyFont="1" applyFill="1" applyBorder="1" applyAlignment="1" applyProtection="1">
      <alignment horizontal="left"/>
      <protection locked="0"/>
    </xf>
    <xf numFmtId="0" fontId="0" fillId="5" borderId="0" xfId="0" applyFill="1"/>
    <xf numFmtId="0" fontId="1" fillId="5" borderId="20" xfId="0" applyNumberFormat="1" applyFont="1" applyFill="1" applyBorder="1" applyAlignment="1" applyProtection="1">
      <alignment horizontal="left"/>
      <protection locked="0"/>
    </xf>
    <xf numFmtId="0" fontId="1" fillId="5" borderId="23" xfId="0" applyNumberFormat="1" applyFont="1" applyFill="1" applyBorder="1" applyAlignment="1" applyProtection="1">
      <alignment horizontal="left"/>
      <protection locked="0"/>
    </xf>
    <xf numFmtId="166" fontId="1" fillId="5" borderId="23" xfId="0" applyNumberFormat="1" applyFont="1" applyFill="1" applyBorder="1" applyAlignment="1" applyProtection="1">
      <alignment horizontal="left"/>
      <protection locked="0"/>
    </xf>
    <xf numFmtId="0" fontId="1" fillId="0" borderId="23" xfId="0" applyNumberFormat="1" applyFont="1" applyFill="1" applyBorder="1" applyAlignment="1" applyProtection="1">
      <alignment horizontal="left"/>
      <protection locked="0"/>
    </xf>
    <xf numFmtId="166" fontId="1" fillId="0" borderId="23" xfId="0" applyNumberFormat="1" applyFont="1" applyFill="1" applyBorder="1" applyAlignment="1" applyProtection="1">
      <alignment horizontal="left"/>
      <protection locked="0"/>
    </xf>
    <xf numFmtId="0" fontId="1" fillId="5" borderId="9" xfId="0" applyNumberFormat="1" applyFont="1" applyFill="1" applyBorder="1" applyAlignment="1" applyProtection="1">
      <alignment horizontal="left" wrapText="1"/>
      <protection locked="0"/>
    </xf>
    <xf numFmtId="0" fontId="1" fillId="5" borderId="13" xfId="0" applyNumberFormat="1" applyFont="1" applyFill="1" applyBorder="1" applyAlignment="1" applyProtection="1">
      <alignment horizontal="left"/>
      <protection locked="0"/>
    </xf>
    <xf numFmtId="166" fontId="1" fillId="5" borderId="11" xfId="0" applyNumberFormat="1" applyFont="1" applyFill="1" applyBorder="1" applyAlignment="1" applyProtection="1">
      <alignment horizontal="left"/>
      <protection locked="0"/>
    </xf>
    <xf numFmtId="0" fontId="1" fillId="5" borderId="16" xfId="0" applyNumberFormat="1" applyFont="1" applyFill="1" applyBorder="1" applyAlignment="1" applyProtection="1">
      <alignment horizontal="left"/>
      <protection locked="0"/>
    </xf>
    <xf numFmtId="17" fontId="1" fillId="0" borderId="10" xfId="0" applyNumberFormat="1" applyFont="1" applyFill="1" applyBorder="1" applyAlignment="1" applyProtection="1">
      <alignment horizontal="left"/>
      <protection locked="0"/>
    </xf>
    <xf numFmtId="0" fontId="1" fillId="8" borderId="9" xfId="0" applyNumberFormat="1" applyFont="1" applyFill="1" applyBorder="1" applyAlignment="1" applyProtection="1">
      <alignment horizontal="left"/>
      <protection locked="0"/>
    </xf>
    <xf numFmtId="15" fontId="1" fillId="7" borderId="0" xfId="0" applyNumberFormat="1" applyFont="1" applyFill="1" applyBorder="1" applyAlignment="1" applyProtection="1">
      <alignment horizontal="left"/>
      <protection locked="0"/>
    </xf>
    <xf numFmtId="0" fontId="1" fillId="8" borderId="0" xfId="0" applyNumberFormat="1" applyFont="1" applyFill="1" applyBorder="1" applyAlignment="1" applyProtection="1">
      <alignment horizontal="left"/>
      <protection locked="0"/>
    </xf>
    <xf numFmtId="0" fontId="1" fillId="8" borderId="10" xfId="0" applyNumberFormat="1" applyFont="1" applyFill="1" applyBorder="1" applyAlignment="1" applyProtection="1">
      <alignment horizontal="left"/>
      <protection locked="0"/>
    </xf>
    <xf numFmtId="165" fontId="1" fillId="8" borderId="10" xfId="0" applyNumberFormat="1" applyFont="1" applyFill="1" applyBorder="1" applyAlignment="1" applyProtection="1">
      <alignment horizontal="left"/>
      <protection locked="0"/>
    </xf>
    <xf numFmtId="166" fontId="1" fillId="8" borderId="10" xfId="0" applyNumberFormat="1" applyFont="1" applyFill="1" applyBorder="1" applyAlignment="1" applyProtection="1">
      <alignment horizontal="left"/>
      <protection locked="0"/>
    </xf>
    <xf numFmtId="0" fontId="1" fillId="8" borderId="11" xfId="0" applyNumberFormat="1" applyFont="1" applyFill="1" applyBorder="1" applyAlignment="1" applyProtection="1">
      <alignment horizontal="left"/>
      <protection locked="0"/>
    </xf>
    <xf numFmtId="166" fontId="1" fillId="8" borderId="9" xfId="0" applyNumberFormat="1" applyFont="1" applyFill="1" applyBorder="1" applyAlignment="1" applyProtection="1">
      <alignment horizontal="left"/>
      <protection locked="0"/>
    </xf>
    <xf numFmtId="15" fontId="1" fillId="8" borderId="0" xfId="0" applyNumberFormat="1" applyFont="1" applyFill="1" applyBorder="1" applyAlignment="1" applyProtection="1">
      <alignment horizontal="left"/>
      <protection locked="0"/>
    </xf>
    <xf numFmtId="0" fontId="1" fillId="8" borderId="0" xfId="0" applyFont="1" applyFill="1" applyAlignment="1">
      <alignment horizontal="left"/>
    </xf>
    <xf numFmtId="0" fontId="1" fillId="8" borderId="0" xfId="0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4" xfId="0" applyNumberFormat="1" applyFont="1" applyFill="1" applyBorder="1" applyAlignment="1" applyProtection="1">
      <alignment horizontal="left"/>
      <protection locked="0"/>
    </xf>
    <xf numFmtId="165" fontId="1" fillId="0" borderId="24" xfId="0" applyNumberFormat="1" applyFont="1" applyFill="1" applyBorder="1" applyAlignment="1" applyProtection="1">
      <alignment horizontal="left"/>
      <protection locked="0"/>
    </xf>
    <xf numFmtId="166" fontId="1" fillId="0" borderId="24" xfId="0" applyNumberFormat="1" applyFont="1" applyFill="1" applyBorder="1" applyAlignment="1" applyProtection="1">
      <alignment horizontal="left"/>
      <protection locked="0"/>
    </xf>
    <xf numFmtId="15" fontId="1" fillId="0" borderId="24" xfId="0" applyNumberFormat="1" applyFont="1" applyFill="1" applyBorder="1" applyAlignment="1" applyProtection="1">
      <alignment horizontal="left"/>
      <protection locked="0"/>
    </xf>
    <xf numFmtId="0" fontId="1" fillId="7" borderId="24" xfId="0" applyFont="1" applyFill="1" applyBorder="1" applyAlignment="1">
      <alignment horizontal="left"/>
    </xf>
    <xf numFmtId="0" fontId="1" fillId="7" borderId="24" xfId="0" applyNumberFormat="1" applyFont="1" applyFill="1" applyBorder="1" applyAlignment="1" applyProtection="1">
      <alignment horizontal="left"/>
      <protection locked="0"/>
    </xf>
    <xf numFmtId="165" fontId="1" fillId="7" borderId="24" xfId="0" applyNumberFormat="1" applyFont="1" applyFill="1" applyBorder="1" applyAlignment="1" applyProtection="1">
      <alignment horizontal="left"/>
      <protection locked="0"/>
    </xf>
    <xf numFmtId="166" fontId="1" fillId="7" borderId="24" xfId="0" applyNumberFormat="1" applyFont="1" applyFill="1" applyBorder="1" applyAlignment="1" applyProtection="1">
      <alignment horizontal="left"/>
      <protection locked="0"/>
    </xf>
    <xf numFmtId="15" fontId="1" fillId="7" borderId="24" xfId="0" applyNumberFormat="1" applyFont="1" applyFill="1" applyBorder="1" applyAlignment="1" applyProtection="1">
      <alignment horizontal="left"/>
      <protection locked="0"/>
    </xf>
    <xf numFmtId="49" fontId="1" fillId="8" borderId="9" xfId="0" applyNumberFormat="1" applyFont="1" applyFill="1" applyBorder="1" applyAlignment="1" applyProtection="1">
      <alignment horizontal="left"/>
      <protection locked="0"/>
    </xf>
    <xf numFmtId="0" fontId="1" fillId="8" borderId="11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left"/>
    </xf>
    <xf numFmtId="0" fontId="1" fillId="9" borderId="9" xfId="0" applyNumberFormat="1" applyFont="1" applyFill="1" applyBorder="1" applyAlignment="1" applyProtection="1">
      <alignment horizontal="left"/>
      <protection locked="0"/>
    </xf>
    <xf numFmtId="0" fontId="1" fillId="9" borderId="10" xfId="0" applyNumberFormat="1" applyFont="1" applyFill="1" applyBorder="1" applyAlignment="1" applyProtection="1">
      <alignment horizontal="left"/>
      <protection locked="0"/>
    </xf>
    <xf numFmtId="165" fontId="1" fillId="9" borderId="10" xfId="0" applyNumberFormat="1" applyFont="1" applyFill="1" applyBorder="1" applyAlignment="1" applyProtection="1">
      <alignment horizontal="left"/>
      <protection locked="0"/>
    </xf>
    <xf numFmtId="0" fontId="1" fillId="9" borderId="0" xfId="0" applyNumberFormat="1" applyFont="1" applyFill="1" applyBorder="1" applyAlignment="1" applyProtection="1">
      <alignment horizontal="left"/>
      <protection locked="0"/>
    </xf>
    <xf numFmtId="166" fontId="1" fillId="9" borderId="10" xfId="0" applyNumberFormat="1" applyFont="1" applyFill="1" applyBorder="1" applyAlignment="1" applyProtection="1">
      <alignment horizontal="left"/>
      <protection locked="0"/>
    </xf>
    <xf numFmtId="0" fontId="1" fillId="9" borderId="11" xfId="0" applyNumberFormat="1" applyFont="1" applyFill="1" applyBorder="1" applyAlignment="1" applyProtection="1">
      <alignment horizontal="left"/>
      <protection locked="0"/>
    </xf>
    <xf numFmtId="166" fontId="1" fillId="9" borderId="9" xfId="0" applyNumberFormat="1" applyFont="1" applyFill="1" applyBorder="1" applyAlignment="1" applyProtection="1">
      <alignment horizontal="left"/>
      <protection locked="0"/>
    </xf>
    <xf numFmtId="15" fontId="1" fillId="9" borderId="0" xfId="0" applyNumberFormat="1" applyFont="1" applyFill="1" applyBorder="1" applyAlignment="1" applyProtection="1">
      <alignment horizontal="left"/>
      <protection locked="0"/>
    </xf>
    <xf numFmtId="0" fontId="1" fillId="9" borderId="11" xfId="0" applyFont="1" applyFill="1" applyBorder="1" applyAlignment="1">
      <alignment horizontal="left"/>
    </xf>
    <xf numFmtId="15" fontId="1" fillId="9" borderId="9" xfId="0" applyNumberFormat="1" applyFont="1" applyFill="1" applyBorder="1" applyAlignment="1" applyProtection="1">
      <alignment horizontal="left"/>
      <protection locked="0"/>
    </xf>
    <xf numFmtId="0" fontId="1" fillId="9" borderId="0" xfId="0" applyFont="1" applyFill="1" applyAlignment="1">
      <alignment horizontal="left"/>
    </xf>
    <xf numFmtId="0" fontId="1" fillId="7" borderId="9" xfId="0" applyFont="1" applyFill="1" applyBorder="1" applyAlignment="1" applyProtection="1">
      <alignment horizontal="left"/>
      <protection locked="0"/>
    </xf>
    <xf numFmtId="0" fontId="1" fillId="7" borderId="10" xfId="0" applyFont="1" applyFill="1" applyBorder="1" applyAlignment="1" applyProtection="1">
      <alignment horizontal="left"/>
      <protection locked="0"/>
    </xf>
    <xf numFmtId="0" fontId="1" fillId="7" borderId="0" xfId="0" applyFont="1" applyFill="1" applyAlignment="1" applyProtection="1">
      <alignment horizontal="left"/>
      <protection locked="0"/>
    </xf>
    <xf numFmtId="0" fontId="1" fillId="7" borderId="11" xfId="0" applyFont="1" applyFill="1" applyBorder="1" applyAlignment="1" applyProtection="1">
      <alignment horizontal="left"/>
      <protection locked="0"/>
    </xf>
    <xf numFmtId="15" fontId="1" fillId="7" borderId="0" xfId="0" applyNumberFormat="1" applyFont="1" applyFill="1" applyAlignment="1" applyProtection="1">
      <alignment horizontal="left"/>
      <protection locked="0"/>
    </xf>
    <xf numFmtId="0" fontId="1" fillId="10" borderId="0" xfId="0" applyNumberFormat="1" applyFont="1" applyFill="1" applyBorder="1" applyAlignment="1" applyProtection="1">
      <alignment horizontal="left"/>
      <protection locked="0"/>
    </xf>
    <xf numFmtId="0" fontId="1" fillId="10" borderId="9" xfId="0" applyNumberFormat="1" applyFont="1" applyFill="1" applyBorder="1" applyAlignment="1" applyProtection="1">
      <alignment horizontal="left"/>
      <protection locked="0"/>
    </xf>
    <xf numFmtId="0" fontId="1" fillId="10" borderId="10" xfId="0" applyNumberFormat="1" applyFont="1" applyFill="1" applyBorder="1" applyAlignment="1" applyProtection="1">
      <alignment horizontal="left"/>
      <protection locked="0"/>
    </xf>
    <xf numFmtId="165" fontId="1" fillId="10" borderId="10" xfId="0" applyNumberFormat="1" applyFont="1" applyFill="1" applyBorder="1" applyAlignment="1" applyProtection="1">
      <alignment horizontal="left"/>
      <protection locked="0"/>
    </xf>
    <xf numFmtId="166" fontId="1" fillId="10" borderId="10" xfId="0" applyNumberFormat="1" applyFont="1" applyFill="1" applyBorder="1" applyAlignment="1" applyProtection="1">
      <alignment horizontal="left"/>
      <protection locked="0"/>
    </xf>
    <xf numFmtId="0" fontId="1" fillId="10" borderId="11" xfId="0" applyNumberFormat="1" applyFont="1" applyFill="1" applyBorder="1" applyAlignment="1" applyProtection="1">
      <alignment horizontal="left"/>
      <protection locked="0"/>
    </xf>
    <xf numFmtId="166" fontId="1" fillId="10" borderId="9" xfId="0" applyNumberFormat="1" applyFont="1" applyFill="1" applyBorder="1" applyAlignment="1" applyProtection="1">
      <alignment horizontal="left"/>
      <protection locked="0"/>
    </xf>
    <xf numFmtId="15" fontId="1" fillId="10" borderId="0" xfId="0" applyNumberFormat="1" applyFont="1" applyFill="1" applyBorder="1" applyAlignment="1" applyProtection="1">
      <alignment horizontal="left"/>
      <protection locked="0"/>
    </xf>
    <xf numFmtId="0" fontId="0" fillId="7" borderId="0" xfId="0" applyNumberFormat="1" applyFont="1" applyFill="1" applyBorder="1" applyAlignment="1" applyProtection="1">
      <alignment horizontal="left"/>
      <protection locked="0"/>
    </xf>
    <xf numFmtId="0" fontId="1" fillId="7" borderId="13" xfId="0" applyNumberFormat="1" applyFont="1" applyFill="1" applyBorder="1" applyAlignment="1" applyProtection="1">
      <alignment horizontal="left"/>
      <protection locked="0"/>
    </xf>
    <xf numFmtId="166" fontId="1" fillId="7" borderId="11" xfId="0" applyNumberFormat="1" applyFont="1" applyFill="1" applyBorder="1" applyAlignment="1" applyProtection="1">
      <alignment horizontal="left"/>
      <protection locked="0"/>
    </xf>
    <xf numFmtId="0" fontId="1" fillId="10" borderId="11" xfId="0" applyFont="1" applyFill="1" applyBorder="1" applyAlignment="1">
      <alignment horizontal="left"/>
    </xf>
    <xf numFmtId="0" fontId="1" fillId="10" borderId="0" xfId="0" applyFont="1" applyFill="1" applyAlignment="1">
      <alignment horizontal="left"/>
    </xf>
    <xf numFmtId="0" fontId="1" fillId="10" borderId="0" xfId="0" applyFont="1" applyFill="1" applyBorder="1" applyAlignment="1">
      <alignment horizontal="left"/>
    </xf>
    <xf numFmtId="0" fontId="1" fillId="10" borderId="9" xfId="0" applyFont="1" applyFill="1" applyBorder="1" applyAlignment="1" applyProtection="1">
      <alignment horizontal="left"/>
      <protection locked="0"/>
    </xf>
    <xf numFmtId="0" fontId="1" fillId="10" borderId="10" xfId="0" applyFont="1" applyFill="1" applyBorder="1" applyAlignment="1" applyProtection="1">
      <alignment horizontal="left"/>
      <protection locked="0"/>
    </xf>
    <xf numFmtId="0" fontId="1" fillId="10" borderId="0" xfId="0" applyFont="1" applyFill="1" applyAlignment="1" applyProtection="1">
      <alignment horizontal="left"/>
      <protection locked="0"/>
    </xf>
    <xf numFmtId="0" fontId="1" fillId="10" borderId="11" xfId="0" applyFont="1" applyFill="1" applyBorder="1" applyAlignment="1" applyProtection="1">
      <alignment horizontal="left"/>
      <protection locked="0"/>
    </xf>
    <xf numFmtId="15" fontId="1" fillId="10" borderId="0" xfId="0" applyNumberFormat="1" applyFont="1" applyFill="1" applyAlignment="1" applyProtection="1">
      <alignment horizontal="left"/>
      <protection locked="0"/>
    </xf>
    <xf numFmtId="49" fontId="1" fillId="7" borderId="9" xfId="0" applyNumberFormat="1" applyFont="1" applyFill="1" applyBorder="1" applyAlignment="1" applyProtection="1">
      <alignment horizontal="left"/>
      <protection locked="0"/>
    </xf>
    <xf numFmtId="0" fontId="15" fillId="8" borderId="0" xfId="0" applyNumberFormat="1" applyFont="1" applyFill="1" applyBorder="1" applyAlignment="1" applyProtection="1">
      <alignment horizontal="left"/>
      <protection locked="0"/>
    </xf>
    <xf numFmtId="0" fontId="1" fillId="7" borderId="9" xfId="0" quotePrefix="1" applyNumberFormat="1" applyFont="1" applyFill="1" applyBorder="1" applyAlignment="1" applyProtection="1">
      <alignment horizontal="left"/>
      <protection locked="0"/>
    </xf>
    <xf numFmtId="0" fontId="1" fillId="7" borderId="3" xfId="0" applyNumberFormat="1" applyFont="1" applyFill="1" applyBorder="1" applyAlignment="1" applyProtection="1">
      <alignment horizontal="left"/>
      <protection locked="0"/>
    </xf>
    <xf numFmtId="0" fontId="1" fillId="11" borderId="0" xfId="0" applyFont="1" applyFill="1" applyAlignment="1">
      <alignment horizontal="left"/>
    </xf>
    <xf numFmtId="0" fontId="1" fillId="11" borderId="9" xfId="0" applyNumberFormat="1" applyFont="1" applyFill="1" applyBorder="1" applyAlignment="1" applyProtection="1">
      <alignment horizontal="left"/>
      <protection locked="0"/>
    </xf>
    <xf numFmtId="49" fontId="1" fillId="11" borderId="9" xfId="0" applyNumberFormat="1" applyFont="1" applyFill="1" applyBorder="1" applyAlignment="1" applyProtection="1">
      <alignment horizontal="left"/>
      <protection locked="0"/>
    </xf>
    <xf numFmtId="0" fontId="1" fillId="11" borderId="10" xfId="0" applyNumberFormat="1" applyFont="1" applyFill="1" applyBorder="1" applyAlignment="1" applyProtection="1">
      <alignment horizontal="left"/>
      <protection locked="0"/>
    </xf>
    <xf numFmtId="165" fontId="1" fillId="11" borderId="10" xfId="0" applyNumberFormat="1" applyFont="1" applyFill="1" applyBorder="1" applyAlignment="1" applyProtection="1">
      <alignment horizontal="left"/>
      <protection locked="0"/>
    </xf>
    <xf numFmtId="0" fontId="1" fillId="11" borderId="0" xfId="0" applyNumberFormat="1" applyFont="1" applyFill="1" applyBorder="1" applyAlignment="1" applyProtection="1">
      <alignment horizontal="left"/>
      <protection locked="0"/>
    </xf>
    <xf numFmtId="166" fontId="1" fillId="11" borderId="10" xfId="0" applyNumberFormat="1" applyFont="1" applyFill="1" applyBorder="1" applyAlignment="1" applyProtection="1">
      <alignment horizontal="left"/>
      <protection locked="0"/>
    </xf>
    <xf numFmtId="0" fontId="1" fillId="11" borderId="11" xfId="0" applyNumberFormat="1" applyFont="1" applyFill="1" applyBorder="1" applyAlignment="1" applyProtection="1">
      <alignment horizontal="left"/>
      <protection locked="0"/>
    </xf>
    <xf numFmtId="166" fontId="1" fillId="11" borderId="9" xfId="0" applyNumberFormat="1" applyFont="1" applyFill="1" applyBorder="1" applyAlignment="1" applyProtection="1">
      <alignment horizontal="left"/>
      <protection locked="0"/>
    </xf>
    <xf numFmtId="15" fontId="1" fillId="11" borderId="0" xfId="0" applyNumberFormat="1" applyFont="1" applyFill="1" applyBorder="1" applyAlignment="1" applyProtection="1">
      <alignment horizontal="left"/>
      <protection locked="0"/>
    </xf>
    <xf numFmtId="0" fontId="1" fillId="11" borderId="0" xfId="0" applyFont="1" applyFill="1" applyBorder="1" applyAlignment="1">
      <alignment horizontal="left"/>
    </xf>
    <xf numFmtId="166" fontId="1" fillId="11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2" fontId="0" fillId="0" borderId="0" xfId="0" applyNumberFormat="1" applyFont="1" applyFill="1" applyBorder="1" applyAlignment="1" applyProtection="1">
      <alignment horizontal="left"/>
    </xf>
    <xf numFmtId="2" fontId="0" fillId="0" borderId="0" xfId="0" applyNumberFormat="1" applyProtection="1"/>
    <xf numFmtId="49" fontId="0" fillId="0" borderId="0" xfId="0" applyNumberFormat="1" applyFont="1" applyFill="1" applyBorder="1" applyAlignment="1" applyProtection="1">
      <alignment horizontal="left"/>
    </xf>
    <xf numFmtId="0" fontId="6" fillId="2" borderId="9" xfId="0" applyNumberFormat="1" applyFont="1" applyFill="1" applyBorder="1" applyAlignment="1" applyProtection="1">
      <alignment horizontal="left"/>
      <protection locked="0"/>
    </xf>
    <xf numFmtId="0" fontId="1" fillId="9" borderId="25" xfId="0" applyNumberFormat="1" applyFont="1" applyFill="1" applyBorder="1" applyAlignment="1" applyProtection="1">
      <alignment horizontal="left"/>
      <protection locked="0"/>
    </xf>
    <xf numFmtId="0" fontId="1" fillId="0" borderId="25" xfId="0" applyNumberFormat="1" applyFont="1" applyFill="1" applyBorder="1" applyAlignment="1" applyProtection="1">
      <alignment horizontal="left"/>
      <protection locked="0"/>
    </xf>
    <xf numFmtId="0" fontId="1" fillId="6" borderId="25" xfId="0" applyNumberFormat="1" applyFont="1" applyFill="1" applyBorder="1" applyAlignment="1" applyProtection="1">
      <alignment horizontal="left"/>
      <protection locked="0"/>
    </xf>
    <xf numFmtId="0" fontId="1" fillId="8" borderId="25" xfId="0" applyNumberFormat="1" applyFont="1" applyFill="1" applyBorder="1" applyAlignment="1" applyProtection="1">
      <alignment horizontal="left"/>
      <protection locked="0"/>
    </xf>
    <xf numFmtId="0" fontId="1" fillId="5" borderId="25" xfId="0" applyNumberFormat="1" applyFont="1" applyFill="1" applyBorder="1" applyAlignment="1" applyProtection="1">
      <alignment horizontal="left"/>
      <protection locked="0"/>
    </xf>
    <xf numFmtId="0" fontId="6" fillId="5" borderId="9" xfId="0" applyNumberFormat="1" applyFont="1" applyFill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49" fontId="1" fillId="0" borderId="27" xfId="0" applyNumberFormat="1" applyFont="1" applyBorder="1" applyAlignment="1" applyProtection="1">
      <alignment horizontal="left"/>
      <protection locked="0"/>
    </xf>
    <xf numFmtId="165" fontId="1" fillId="0" borderId="28" xfId="0" applyNumberFormat="1" applyFont="1" applyBorder="1" applyAlignment="1" applyProtection="1">
      <alignment horizontal="left"/>
      <protection locked="0"/>
    </xf>
    <xf numFmtId="166" fontId="1" fillId="0" borderId="28" xfId="0" applyNumberFormat="1" applyFont="1" applyBorder="1" applyAlignment="1" applyProtection="1">
      <alignment horizontal="left"/>
      <protection locked="0"/>
    </xf>
    <xf numFmtId="166" fontId="1" fillId="0" borderId="27" xfId="0" applyNumberFormat="1" applyFont="1" applyBorder="1" applyAlignment="1" applyProtection="1">
      <alignment horizontal="left"/>
      <protection locked="0"/>
    </xf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0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511"/>
  <sheetViews>
    <sheetView tabSelected="1" zoomScale="120" zoomScaleNormal="85" zoomScalePageLayoutView="85" workbookViewId="0">
      <pane xSplit="2" ySplit="5" topLeftCell="C97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baseColWidth="10" defaultColWidth="11.5" defaultRowHeight="12" x14ac:dyDescent="0"/>
  <cols>
    <col min="1" max="1" width="8.33203125" style="11" bestFit="1" customWidth="1"/>
    <col min="2" max="2" width="12.33203125" style="3" customWidth="1"/>
    <col min="3" max="3" width="22.1640625" style="3" customWidth="1"/>
    <col min="4" max="4" width="22.6640625" style="3" customWidth="1"/>
    <col min="5" max="5" width="20.5" style="3" customWidth="1"/>
    <col min="6" max="6" width="12" style="3" bestFit="1" customWidth="1"/>
    <col min="7" max="7" width="11.33203125" style="3" customWidth="1"/>
    <col min="8" max="8" width="25.83203125" style="3" customWidth="1"/>
    <col min="9" max="9" width="14.5" style="3" bestFit="1" customWidth="1"/>
    <col min="10" max="10" width="9" style="3" bestFit="1" customWidth="1"/>
    <col min="11" max="11" width="19.83203125" style="13" customWidth="1"/>
    <col min="12" max="12" width="9" style="3" bestFit="1" customWidth="1"/>
    <col min="13" max="13" width="11.5" style="14"/>
    <col min="14" max="14" width="11.83203125" style="13" customWidth="1"/>
    <col min="15" max="15" width="37.5" style="3" customWidth="1"/>
    <col min="16" max="16" width="9.5" style="3" bestFit="1" customWidth="1"/>
    <col min="17" max="17" width="19.33203125" style="3" bestFit="1" customWidth="1"/>
    <col min="18" max="18" width="20.5" style="3" bestFit="1" customWidth="1"/>
    <col min="19" max="34" width="11.5" style="14"/>
    <col min="35" max="37" width="11.5" style="15"/>
    <col min="38" max="16384" width="11.5" style="14"/>
  </cols>
  <sheetData>
    <row r="1" spans="1:37" ht="29">
      <c r="B1" s="12" t="s">
        <v>251</v>
      </c>
      <c r="C1" s="222"/>
      <c r="K1" s="71" t="s">
        <v>903</v>
      </c>
    </row>
    <row r="2" spans="1:37" s="11" customFormat="1" ht="10">
      <c r="B2" s="1" t="s">
        <v>1252</v>
      </c>
      <c r="C2" s="75"/>
      <c r="D2" s="1"/>
      <c r="E2" s="1" t="s">
        <v>95</v>
      </c>
      <c r="F2" s="1"/>
      <c r="G2" s="1"/>
      <c r="H2" s="76" t="s">
        <v>96</v>
      </c>
      <c r="I2" s="76"/>
      <c r="J2" s="1"/>
      <c r="K2" s="27"/>
      <c r="L2" s="1"/>
      <c r="N2" s="27"/>
      <c r="O2" s="1"/>
      <c r="P2" s="1"/>
      <c r="Q2" s="1"/>
      <c r="R2" s="1"/>
      <c r="AI2" s="54"/>
      <c r="AJ2" s="54"/>
      <c r="AK2" s="54"/>
    </row>
    <row r="3" spans="1:37" s="11" customFormat="1" ht="11" thickBot="1">
      <c r="B3" s="1"/>
      <c r="C3" s="1"/>
      <c r="D3" s="174" t="s">
        <v>851</v>
      </c>
      <c r="E3" s="5" t="s">
        <v>851</v>
      </c>
      <c r="F3" s="201" t="s">
        <v>1212</v>
      </c>
      <c r="G3" s="1"/>
      <c r="H3" s="2" t="s">
        <v>706</v>
      </c>
      <c r="I3" s="1"/>
      <c r="J3" s="1"/>
      <c r="K3" s="27"/>
      <c r="L3" s="1"/>
      <c r="N3" s="27"/>
      <c r="O3" s="1"/>
      <c r="P3" s="1"/>
      <c r="Q3" s="1"/>
      <c r="R3" s="1"/>
      <c r="AI3" s="54"/>
      <c r="AJ3" s="54"/>
      <c r="AK3" s="54"/>
    </row>
    <row r="4" spans="1:37" s="83" customFormat="1" ht="11" thickTop="1">
      <c r="A4" s="77" t="s">
        <v>97</v>
      </c>
      <c r="B4" s="77" t="s">
        <v>98</v>
      </c>
      <c r="C4" s="77" t="s">
        <v>99</v>
      </c>
      <c r="D4" s="77" t="s">
        <v>100</v>
      </c>
      <c r="E4" s="77" t="s">
        <v>101</v>
      </c>
      <c r="F4" s="77" t="s">
        <v>102</v>
      </c>
      <c r="G4" s="77" t="s">
        <v>103</v>
      </c>
      <c r="H4" s="78" t="s">
        <v>104</v>
      </c>
      <c r="I4" s="78" t="s">
        <v>105</v>
      </c>
      <c r="J4" s="79" t="s">
        <v>106</v>
      </c>
      <c r="K4" s="80" t="s">
        <v>107</v>
      </c>
      <c r="L4" s="81" t="s">
        <v>106</v>
      </c>
      <c r="M4" s="77" t="s">
        <v>108</v>
      </c>
      <c r="N4" s="82" t="s">
        <v>109</v>
      </c>
      <c r="O4" s="77" t="s">
        <v>110</v>
      </c>
      <c r="P4" s="77" t="s">
        <v>111</v>
      </c>
      <c r="Q4" s="77" t="s">
        <v>112</v>
      </c>
      <c r="R4" s="77" t="s">
        <v>113</v>
      </c>
    </row>
    <row r="5" spans="1:37" s="1" customFormat="1" ht="11" thickBot="1">
      <c r="A5" s="16"/>
      <c r="B5" s="16"/>
      <c r="C5" s="16"/>
      <c r="D5" s="16"/>
      <c r="E5" s="16"/>
      <c r="F5" s="16"/>
      <c r="G5" s="16"/>
      <c r="H5" s="84"/>
      <c r="I5" s="84"/>
      <c r="J5" s="85" t="s">
        <v>114</v>
      </c>
      <c r="K5" s="86"/>
      <c r="L5" s="87" t="s">
        <v>114</v>
      </c>
      <c r="M5" s="16" t="s">
        <v>115</v>
      </c>
      <c r="N5" s="88" t="s">
        <v>116</v>
      </c>
      <c r="O5" s="16"/>
      <c r="P5" s="16" t="s">
        <v>114</v>
      </c>
      <c r="Q5" s="16"/>
      <c r="R5" s="16"/>
    </row>
    <row r="6" spans="1:37" s="11" customFormat="1" ht="11" thickTop="1">
      <c r="B6" s="6"/>
      <c r="C6" s="6"/>
      <c r="D6" s="6"/>
      <c r="E6" s="6"/>
      <c r="F6" s="6"/>
      <c r="G6" s="6"/>
      <c r="H6" s="4"/>
      <c r="I6" s="4"/>
      <c r="J6" s="1"/>
      <c r="K6" s="17"/>
      <c r="L6" s="18"/>
      <c r="M6" s="6"/>
      <c r="N6" s="19"/>
      <c r="O6" s="6"/>
      <c r="P6" s="6"/>
      <c r="Q6" s="20"/>
      <c r="R6" s="6"/>
      <c r="AI6" s="54"/>
      <c r="AJ6" s="54"/>
      <c r="AK6" s="54"/>
    </row>
    <row r="7" spans="1:37" s="11" customFormat="1" ht="10">
      <c r="A7" s="11" t="s">
        <v>117</v>
      </c>
      <c r="B7" s="6" t="s">
        <v>812</v>
      </c>
      <c r="C7" s="6" t="s">
        <v>118</v>
      </c>
      <c r="D7" s="6" t="s">
        <v>119</v>
      </c>
      <c r="E7" s="6" t="s">
        <v>120</v>
      </c>
      <c r="F7" s="6" t="s">
        <v>121</v>
      </c>
      <c r="G7" s="6" t="s">
        <v>122</v>
      </c>
      <c r="H7" s="4" t="s">
        <v>302</v>
      </c>
      <c r="I7" s="21">
        <v>36892</v>
      </c>
      <c r="J7" s="1" t="s">
        <v>117</v>
      </c>
      <c r="K7" s="22">
        <v>19.989999999999998</v>
      </c>
      <c r="L7" s="18" t="s">
        <v>117</v>
      </c>
      <c r="M7" s="6">
        <v>7</v>
      </c>
      <c r="N7" s="23">
        <f t="shared" ref="N7:N15" si="0">SUM(M7/10*K7)</f>
        <v>13.992999999999999</v>
      </c>
      <c r="O7" s="6" t="s">
        <v>663</v>
      </c>
      <c r="P7" s="6" t="s">
        <v>303</v>
      </c>
      <c r="Q7" s="24"/>
      <c r="R7" s="6"/>
      <c r="AI7" s="54"/>
      <c r="AJ7" s="54"/>
      <c r="AK7" s="54"/>
    </row>
    <row r="8" spans="1:37" s="11" customFormat="1" ht="10">
      <c r="A8" s="11" t="s">
        <v>117</v>
      </c>
      <c r="B8" s="6" t="s">
        <v>304</v>
      </c>
      <c r="C8" s="6" t="s">
        <v>118</v>
      </c>
      <c r="D8" s="6" t="s">
        <v>119</v>
      </c>
      <c r="E8" s="6" t="s">
        <v>120</v>
      </c>
      <c r="F8" s="6" t="s">
        <v>121</v>
      </c>
      <c r="G8" s="6" t="s">
        <v>122</v>
      </c>
      <c r="H8" s="4" t="s">
        <v>302</v>
      </c>
      <c r="I8" s="21">
        <v>36892</v>
      </c>
      <c r="J8" s="1" t="s">
        <v>117</v>
      </c>
      <c r="K8" s="22">
        <v>19.989999999999998</v>
      </c>
      <c r="L8" s="18" t="s">
        <v>117</v>
      </c>
      <c r="M8" s="6">
        <v>8</v>
      </c>
      <c r="N8" s="23">
        <f t="shared" si="0"/>
        <v>15.991999999999999</v>
      </c>
      <c r="O8" s="6" t="s">
        <v>1171</v>
      </c>
      <c r="P8" s="6" t="s">
        <v>303</v>
      </c>
      <c r="Q8" s="24"/>
      <c r="R8" s="6"/>
      <c r="AI8" s="54"/>
      <c r="AJ8" s="54"/>
      <c r="AK8" s="54"/>
    </row>
    <row r="9" spans="1:37" s="11" customFormat="1" ht="10">
      <c r="A9" s="11" t="s">
        <v>117</v>
      </c>
      <c r="B9" s="6" t="s">
        <v>135</v>
      </c>
      <c r="C9" s="6" t="s">
        <v>118</v>
      </c>
      <c r="D9" s="6" t="s">
        <v>119</v>
      </c>
      <c r="E9" s="6" t="s">
        <v>120</v>
      </c>
      <c r="F9" s="6" t="s">
        <v>121</v>
      </c>
      <c r="G9" s="6" t="s">
        <v>122</v>
      </c>
      <c r="H9" s="4" t="s">
        <v>302</v>
      </c>
      <c r="I9" s="21">
        <v>36892</v>
      </c>
      <c r="J9" s="1" t="s">
        <v>117</v>
      </c>
      <c r="K9" s="22">
        <v>19.989999999999998</v>
      </c>
      <c r="L9" s="18" t="s">
        <v>117</v>
      </c>
      <c r="M9" s="6">
        <v>7</v>
      </c>
      <c r="N9" s="23">
        <f t="shared" si="0"/>
        <v>13.992999999999999</v>
      </c>
      <c r="O9" s="6" t="s">
        <v>136</v>
      </c>
      <c r="P9" s="6" t="s">
        <v>303</v>
      </c>
      <c r="Q9" s="24"/>
      <c r="R9" s="6"/>
      <c r="AI9" s="54"/>
      <c r="AJ9" s="54"/>
      <c r="AK9" s="54"/>
    </row>
    <row r="10" spans="1:37" s="11" customFormat="1" ht="10">
      <c r="A10" s="11" t="s">
        <v>117</v>
      </c>
      <c r="B10" s="6" t="s">
        <v>137</v>
      </c>
      <c r="C10" s="6" t="s">
        <v>118</v>
      </c>
      <c r="D10" s="6" t="s">
        <v>119</v>
      </c>
      <c r="E10" s="6" t="s">
        <v>120</v>
      </c>
      <c r="F10" s="6" t="s">
        <v>121</v>
      </c>
      <c r="G10" s="6" t="s">
        <v>122</v>
      </c>
      <c r="H10" s="4" t="s">
        <v>302</v>
      </c>
      <c r="I10" s="21">
        <v>36892</v>
      </c>
      <c r="J10" s="1" t="s">
        <v>117</v>
      </c>
      <c r="K10" s="22">
        <v>19.989999999999998</v>
      </c>
      <c r="L10" s="18" t="s">
        <v>117</v>
      </c>
      <c r="M10" s="6">
        <v>7</v>
      </c>
      <c r="N10" s="23">
        <f t="shared" si="0"/>
        <v>13.992999999999999</v>
      </c>
      <c r="O10" s="6" t="s">
        <v>1170</v>
      </c>
      <c r="P10" s="6" t="s">
        <v>303</v>
      </c>
      <c r="Q10" s="24"/>
      <c r="R10" s="6"/>
      <c r="AI10" s="54"/>
      <c r="AJ10" s="54"/>
      <c r="AK10" s="54"/>
    </row>
    <row r="11" spans="1:37" s="11" customFormat="1" ht="10">
      <c r="A11" s="11" t="s">
        <v>117</v>
      </c>
      <c r="B11" s="6" t="s">
        <v>138</v>
      </c>
      <c r="C11" s="6" t="s">
        <v>118</v>
      </c>
      <c r="D11" s="6" t="s">
        <v>119</v>
      </c>
      <c r="E11" s="6" t="s">
        <v>120</v>
      </c>
      <c r="F11" s="6" t="s">
        <v>121</v>
      </c>
      <c r="G11" s="6" t="s">
        <v>122</v>
      </c>
      <c r="H11" s="4" t="s">
        <v>302</v>
      </c>
      <c r="I11" s="21">
        <v>37561</v>
      </c>
      <c r="J11" s="1" t="s">
        <v>303</v>
      </c>
      <c r="K11" s="22">
        <v>19.989999999999998</v>
      </c>
      <c r="L11" s="18" t="s">
        <v>303</v>
      </c>
      <c r="M11" s="6">
        <v>7</v>
      </c>
      <c r="N11" s="23">
        <f t="shared" si="0"/>
        <v>13.992999999999999</v>
      </c>
      <c r="O11" s="6" t="s">
        <v>139</v>
      </c>
      <c r="P11" s="6" t="s">
        <v>303</v>
      </c>
      <c r="Q11" s="24"/>
      <c r="R11" s="6"/>
      <c r="AI11" s="54"/>
      <c r="AJ11" s="54"/>
      <c r="AK11" s="54"/>
    </row>
    <row r="12" spans="1:37" s="117" customFormat="1" ht="10">
      <c r="A12" s="117" t="s">
        <v>117</v>
      </c>
      <c r="B12" s="5" t="s">
        <v>140</v>
      </c>
      <c r="C12" s="5" t="s">
        <v>118</v>
      </c>
      <c r="D12" s="5" t="s">
        <v>119</v>
      </c>
      <c r="E12" s="5" t="s">
        <v>120</v>
      </c>
      <c r="F12" s="5" t="s">
        <v>121</v>
      </c>
      <c r="G12" s="5" t="s">
        <v>122</v>
      </c>
      <c r="H12" s="7" t="s">
        <v>302</v>
      </c>
      <c r="I12" s="29">
        <v>37561</v>
      </c>
      <c r="J12" s="9" t="s">
        <v>303</v>
      </c>
      <c r="K12" s="31">
        <v>19.989999999999998</v>
      </c>
      <c r="L12" s="30" t="s">
        <v>303</v>
      </c>
      <c r="M12" s="5">
        <v>7</v>
      </c>
      <c r="N12" s="32">
        <f t="shared" si="0"/>
        <v>13.992999999999999</v>
      </c>
      <c r="O12" s="5" t="s">
        <v>141</v>
      </c>
      <c r="P12" s="5" t="s">
        <v>303</v>
      </c>
      <c r="Q12" s="25"/>
      <c r="R12" s="5"/>
      <c r="AI12" s="55"/>
      <c r="AJ12" s="55"/>
      <c r="AK12" s="55"/>
    </row>
    <row r="13" spans="1:37" s="117" customFormat="1" ht="20">
      <c r="A13" s="117" t="s">
        <v>117</v>
      </c>
      <c r="B13" s="5" t="s">
        <v>142</v>
      </c>
      <c r="C13" s="5" t="s">
        <v>118</v>
      </c>
      <c r="D13" s="5" t="s">
        <v>119</v>
      </c>
      <c r="E13" s="5" t="s">
        <v>120</v>
      </c>
      <c r="F13" s="5" t="s">
        <v>121</v>
      </c>
      <c r="G13" s="5" t="s">
        <v>122</v>
      </c>
      <c r="H13" s="7" t="s">
        <v>302</v>
      </c>
      <c r="I13" s="29">
        <v>37561</v>
      </c>
      <c r="J13" s="9" t="s">
        <v>117</v>
      </c>
      <c r="K13" s="31">
        <v>19.989999999999998</v>
      </c>
      <c r="L13" s="30" t="s">
        <v>143</v>
      </c>
      <c r="M13" s="5">
        <v>8</v>
      </c>
      <c r="N13" s="32">
        <f t="shared" si="0"/>
        <v>15.991999999999999</v>
      </c>
      <c r="O13" s="169" t="s">
        <v>664</v>
      </c>
      <c r="P13" s="5" t="s">
        <v>303</v>
      </c>
      <c r="Q13" s="25"/>
      <c r="R13" s="5"/>
      <c r="AI13" s="55"/>
      <c r="AJ13" s="55"/>
      <c r="AK13" s="55"/>
    </row>
    <row r="14" spans="1:37" s="117" customFormat="1" ht="10">
      <c r="A14" s="117" t="s">
        <v>117</v>
      </c>
      <c r="B14" s="5" t="s">
        <v>654</v>
      </c>
      <c r="C14" s="5" t="s">
        <v>118</v>
      </c>
      <c r="D14" s="5" t="s">
        <v>657</v>
      </c>
      <c r="E14" s="5" t="s">
        <v>658</v>
      </c>
      <c r="F14" s="5" t="s">
        <v>121</v>
      </c>
      <c r="G14" s="5" t="s">
        <v>342</v>
      </c>
      <c r="H14" s="7" t="s">
        <v>656</v>
      </c>
      <c r="I14" s="29">
        <v>36892</v>
      </c>
      <c r="J14" s="9" t="s">
        <v>117</v>
      </c>
      <c r="K14" s="31">
        <v>10</v>
      </c>
      <c r="L14" s="30" t="s">
        <v>143</v>
      </c>
      <c r="M14" s="5">
        <v>6</v>
      </c>
      <c r="N14" s="32">
        <f t="shared" si="0"/>
        <v>6</v>
      </c>
      <c r="O14" s="5" t="s">
        <v>661</v>
      </c>
      <c r="P14" s="5" t="s">
        <v>303</v>
      </c>
      <c r="Q14" s="25"/>
      <c r="R14" s="5"/>
      <c r="AI14" s="55"/>
      <c r="AJ14" s="55"/>
      <c r="AK14" s="55"/>
    </row>
    <row r="15" spans="1:37" s="11" customFormat="1" ht="10">
      <c r="A15" s="11" t="s">
        <v>117</v>
      </c>
      <c r="B15" s="6" t="s">
        <v>655</v>
      </c>
      <c r="C15" s="6" t="s">
        <v>118</v>
      </c>
      <c r="D15" s="6" t="s">
        <v>659</v>
      </c>
      <c r="E15" s="6" t="s">
        <v>660</v>
      </c>
      <c r="F15" s="6" t="s">
        <v>121</v>
      </c>
      <c r="G15" s="6" t="s">
        <v>342</v>
      </c>
      <c r="H15" s="4" t="s">
        <v>656</v>
      </c>
      <c r="I15" s="21">
        <v>36893</v>
      </c>
      <c r="J15" s="1" t="s">
        <v>117</v>
      </c>
      <c r="K15" s="22">
        <v>10</v>
      </c>
      <c r="L15" s="18" t="s">
        <v>143</v>
      </c>
      <c r="M15" s="6">
        <v>7</v>
      </c>
      <c r="N15" s="23">
        <f t="shared" si="0"/>
        <v>7</v>
      </c>
      <c r="O15" s="6" t="s">
        <v>662</v>
      </c>
      <c r="P15" s="6" t="s">
        <v>303</v>
      </c>
      <c r="Q15" s="24"/>
      <c r="R15" s="6"/>
      <c r="AI15" s="54"/>
      <c r="AJ15" s="54"/>
      <c r="AK15" s="54"/>
    </row>
    <row r="16" spans="1:37" s="117" customFormat="1" ht="10">
      <c r="A16" s="117" t="s">
        <v>117</v>
      </c>
      <c r="B16" s="5" t="s">
        <v>984</v>
      </c>
      <c r="C16" s="5" t="s">
        <v>118</v>
      </c>
      <c r="D16" s="5"/>
      <c r="E16" s="5"/>
      <c r="F16" s="5" t="s">
        <v>121</v>
      </c>
      <c r="G16" s="5" t="s">
        <v>342</v>
      </c>
      <c r="H16" s="7" t="s">
        <v>656</v>
      </c>
      <c r="I16" s="29"/>
      <c r="J16" s="9"/>
      <c r="K16" s="31">
        <v>10</v>
      </c>
      <c r="L16" s="30" t="s">
        <v>143</v>
      </c>
      <c r="M16" s="5">
        <v>7</v>
      </c>
      <c r="N16" s="32">
        <v>7</v>
      </c>
      <c r="O16" s="5"/>
      <c r="P16" s="5" t="s">
        <v>303</v>
      </c>
      <c r="Q16" s="25"/>
      <c r="R16" s="5"/>
      <c r="AI16" s="55"/>
      <c r="AJ16" s="55"/>
      <c r="AK16" s="55"/>
    </row>
    <row r="17" spans="1:37" s="11" customFormat="1" ht="10">
      <c r="B17" s="6"/>
      <c r="C17" s="6"/>
      <c r="D17" s="6"/>
      <c r="E17" s="6"/>
      <c r="F17" s="6"/>
      <c r="G17" s="6"/>
      <c r="H17" s="4"/>
      <c r="I17" s="26"/>
      <c r="J17" s="1"/>
      <c r="K17" s="22"/>
      <c r="L17" s="1"/>
      <c r="M17" s="18"/>
      <c r="N17" s="23"/>
      <c r="O17" s="6"/>
      <c r="P17" s="6"/>
      <c r="Q17" s="24"/>
      <c r="R17" s="6"/>
      <c r="AI17" s="54"/>
      <c r="AJ17" s="54"/>
      <c r="AK17" s="54"/>
    </row>
    <row r="18" spans="1:37" s="11" customFormat="1" ht="10">
      <c r="A18" s="11" t="s">
        <v>117</v>
      </c>
      <c r="B18" s="6" t="s">
        <v>144</v>
      </c>
      <c r="C18" s="6" t="s">
        <v>145</v>
      </c>
      <c r="D18" s="6" t="s">
        <v>146</v>
      </c>
      <c r="E18" s="6" t="s">
        <v>854</v>
      </c>
      <c r="F18" s="6" t="s">
        <v>147</v>
      </c>
      <c r="G18" s="6" t="s">
        <v>148</v>
      </c>
      <c r="H18" s="69" t="s">
        <v>149</v>
      </c>
      <c r="I18" s="26">
        <v>37561</v>
      </c>
      <c r="J18" s="18" t="s">
        <v>303</v>
      </c>
      <c r="K18" s="22">
        <v>1.35</v>
      </c>
      <c r="L18" s="27" t="s">
        <v>303</v>
      </c>
      <c r="M18" s="28">
        <v>9</v>
      </c>
      <c r="N18" s="23">
        <f t="shared" ref="N18:N24" si="1">SUM(M18/10*K18)</f>
        <v>1.2150000000000001</v>
      </c>
      <c r="O18" s="6" t="s">
        <v>150</v>
      </c>
      <c r="P18" s="6" t="s">
        <v>303</v>
      </c>
      <c r="Q18" s="24"/>
      <c r="R18" s="6"/>
      <c r="AI18" s="54"/>
      <c r="AJ18" s="54"/>
      <c r="AK18" s="54"/>
    </row>
    <row r="19" spans="1:37" s="11" customFormat="1" ht="10">
      <c r="A19" s="11" t="s">
        <v>117</v>
      </c>
      <c r="B19" s="6" t="s">
        <v>151</v>
      </c>
      <c r="C19" s="6" t="s">
        <v>145</v>
      </c>
      <c r="D19" s="6" t="s">
        <v>146</v>
      </c>
      <c r="E19" s="6" t="s">
        <v>854</v>
      </c>
      <c r="F19" s="6" t="s">
        <v>147</v>
      </c>
      <c r="G19" s="6" t="s">
        <v>148</v>
      </c>
      <c r="H19" s="69" t="s">
        <v>149</v>
      </c>
      <c r="I19" s="26">
        <v>37561</v>
      </c>
      <c r="J19" s="18" t="s">
        <v>303</v>
      </c>
      <c r="K19" s="22">
        <v>1.35</v>
      </c>
      <c r="L19" s="27" t="s">
        <v>303</v>
      </c>
      <c r="M19" s="28">
        <v>9</v>
      </c>
      <c r="N19" s="23">
        <f t="shared" si="1"/>
        <v>1.2150000000000001</v>
      </c>
      <c r="O19" s="6" t="s">
        <v>152</v>
      </c>
      <c r="P19" s="6" t="s">
        <v>303</v>
      </c>
      <c r="Q19" s="24"/>
      <c r="R19" s="6"/>
      <c r="AI19" s="54"/>
      <c r="AJ19" s="54"/>
      <c r="AK19" s="54"/>
    </row>
    <row r="20" spans="1:37" s="11" customFormat="1" ht="10">
      <c r="A20" s="11" t="s">
        <v>117</v>
      </c>
      <c r="B20" s="6" t="s">
        <v>153</v>
      </c>
      <c r="C20" s="6" t="s">
        <v>145</v>
      </c>
      <c r="D20" s="6" t="s">
        <v>146</v>
      </c>
      <c r="E20" s="6" t="s">
        <v>854</v>
      </c>
      <c r="F20" s="6" t="s">
        <v>147</v>
      </c>
      <c r="G20" s="6" t="s">
        <v>148</v>
      </c>
      <c r="H20" s="69" t="s">
        <v>149</v>
      </c>
      <c r="I20" s="26">
        <v>37561</v>
      </c>
      <c r="J20" s="18" t="s">
        <v>303</v>
      </c>
      <c r="K20" s="22">
        <v>1.35</v>
      </c>
      <c r="L20" s="27" t="s">
        <v>303</v>
      </c>
      <c r="M20" s="28">
        <v>9</v>
      </c>
      <c r="N20" s="23">
        <f t="shared" si="1"/>
        <v>1.2150000000000001</v>
      </c>
      <c r="O20" s="6" t="s">
        <v>154</v>
      </c>
      <c r="P20" s="6" t="s">
        <v>303</v>
      </c>
      <c r="Q20" s="24"/>
      <c r="R20" s="6"/>
      <c r="AI20" s="54"/>
      <c r="AJ20" s="54"/>
      <c r="AK20" s="54"/>
    </row>
    <row r="21" spans="1:37" s="11" customFormat="1" ht="10">
      <c r="A21" s="11" t="s">
        <v>117</v>
      </c>
      <c r="B21" s="6" t="s">
        <v>155</v>
      </c>
      <c r="C21" s="6" t="s">
        <v>145</v>
      </c>
      <c r="D21" s="6" t="s">
        <v>146</v>
      </c>
      <c r="E21" s="6" t="s">
        <v>854</v>
      </c>
      <c r="F21" s="6" t="s">
        <v>147</v>
      </c>
      <c r="G21" s="6" t="s">
        <v>148</v>
      </c>
      <c r="H21" s="69" t="s">
        <v>149</v>
      </c>
      <c r="I21" s="26">
        <v>37561</v>
      </c>
      <c r="J21" s="18" t="s">
        <v>303</v>
      </c>
      <c r="K21" s="22">
        <v>1.35</v>
      </c>
      <c r="L21" s="27" t="s">
        <v>303</v>
      </c>
      <c r="M21" s="28">
        <v>9</v>
      </c>
      <c r="N21" s="23">
        <f t="shared" si="1"/>
        <v>1.2150000000000001</v>
      </c>
      <c r="O21" s="6" t="s">
        <v>156</v>
      </c>
      <c r="P21" s="6" t="s">
        <v>303</v>
      </c>
      <c r="Q21" s="24"/>
      <c r="R21" s="6"/>
      <c r="AI21" s="54"/>
      <c r="AJ21" s="54"/>
      <c r="AK21" s="54"/>
    </row>
    <row r="22" spans="1:37" s="11" customFormat="1" ht="10">
      <c r="A22" s="11" t="s">
        <v>117</v>
      </c>
      <c r="B22" s="6" t="s">
        <v>157</v>
      </c>
      <c r="C22" s="6" t="s">
        <v>145</v>
      </c>
      <c r="D22" s="6" t="s">
        <v>146</v>
      </c>
      <c r="E22" s="6" t="s">
        <v>854</v>
      </c>
      <c r="F22" s="6" t="s">
        <v>147</v>
      </c>
      <c r="G22" s="6" t="s">
        <v>148</v>
      </c>
      <c r="H22" s="69" t="s">
        <v>149</v>
      </c>
      <c r="I22" s="26">
        <v>37561</v>
      </c>
      <c r="J22" s="18" t="s">
        <v>117</v>
      </c>
      <c r="K22" s="22">
        <v>1.35</v>
      </c>
      <c r="L22" s="27" t="s">
        <v>303</v>
      </c>
      <c r="M22" s="28">
        <v>9</v>
      </c>
      <c r="N22" s="23">
        <f t="shared" si="1"/>
        <v>1.2150000000000001</v>
      </c>
      <c r="O22" s="6" t="s">
        <v>158</v>
      </c>
      <c r="P22" s="6" t="s">
        <v>303</v>
      </c>
      <c r="Q22" s="24"/>
      <c r="R22" s="6"/>
      <c r="AI22" s="54"/>
      <c r="AJ22" s="54"/>
      <c r="AK22" s="54"/>
    </row>
    <row r="23" spans="1:37" s="11" customFormat="1" ht="10">
      <c r="A23" s="11" t="s">
        <v>117</v>
      </c>
      <c r="B23" s="6" t="s">
        <v>159</v>
      </c>
      <c r="C23" s="6" t="s">
        <v>145</v>
      </c>
      <c r="D23" s="6" t="s">
        <v>160</v>
      </c>
      <c r="E23" s="6" t="s">
        <v>161</v>
      </c>
      <c r="F23" s="6" t="s">
        <v>147</v>
      </c>
      <c r="G23" s="6" t="s">
        <v>162</v>
      </c>
      <c r="H23" s="69" t="s">
        <v>149</v>
      </c>
      <c r="I23" s="26">
        <v>37681</v>
      </c>
      <c r="J23" s="18" t="s">
        <v>117</v>
      </c>
      <c r="K23" s="22">
        <v>1.35</v>
      </c>
      <c r="L23" s="27" t="s">
        <v>117</v>
      </c>
      <c r="M23" s="28">
        <v>9</v>
      </c>
      <c r="N23" s="23">
        <f t="shared" si="1"/>
        <v>1.2150000000000001</v>
      </c>
      <c r="O23" s="6" t="s">
        <v>200</v>
      </c>
      <c r="P23" s="6" t="s">
        <v>303</v>
      </c>
      <c r="Q23" s="24"/>
      <c r="R23" s="6"/>
      <c r="AI23" s="54"/>
      <c r="AJ23" s="54"/>
      <c r="AK23" s="54"/>
    </row>
    <row r="24" spans="1:37" s="11" customFormat="1" ht="10">
      <c r="A24" s="11" t="s">
        <v>117</v>
      </c>
      <c r="B24" s="6" t="s">
        <v>201</v>
      </c>
      <c r="C24" s="6" t="s">
        <v>202</v>
      </c>
      <c r="D24" s="6" t="s">
        <v>146</v>
      </c>
      <c r="E24" s="6" t="s">
        <v>854</v>
      </c>
      <c r="F24" s="6" t="s">
        <v>147</v>
      </c>
      <c r="G24" s="6" t="s">
        <v>307</v>
      </c>
      <c r="H24" s="69" t="s">
        <v>204</v>
      </c>
      <c r="I24" s="26">
        <v>37681</v>
      </c>
      <c r="J24" s="18" t="s">
        <v>117</v>
      </c>
      <c r="K24" s="22">
        <v>10.99</v>
      </c>
      <c r="L24" s="27" t="s">
        <v>303</v>
      </c>
      <c r="M24" s="28">
        <v>9</v>
      </c>
      <c r="N24" s="23">
        <f t="shared" si="1"/>
        <v>9.891</v>
      </c>
      <c r="O24" s="6" t="s">
        <v>205</v>
      </c>
      <c r="P24" s="6" t="s">
        <v>303</v>
      </c>
      <c r="Q24" s="24"/>
      <c r="R24" s="6"/>
      <c r="AI24" s="54"/>
      <c r="AJ24" s="54"/>
      <c r="AK24" s="54"/>
    </row>
    <row r="25" spans="1:37" s="11" customFormat="1" ht="10">
      <c r="B25" s="6"/>
      <c r="C25" s="6"/>
      <c r="D25" s="6"/>
      <c r="E25" s="6"/>
      <c r="F25" s="6"/>
      <c r="G25" s="6"/>
      <c r="H25" s="69"/>
      <c r="I25" s="26"/>
      <c r="J25" s="18"/>
      <c r="K25" s="22"/>
      <c r="L25" s="27"/>
      <c r="M25" s="28"/>
      <c r="N25" s="23"/>
      <c r="O25" s="6"/>
      <c r="P25" s="6"/>
      <c r="Q25" s="6"/>
      <c r="R25" s="6"/>
      <c r="AI25" s="54"/>
      <c r="AJ25" s="54"/>
      <c r="AK25" s="54"/>
    </row>
    <row r="26" spans="1:37" s="11" customFormat="1" ht="10">
      <c r="A26" s="11" t="s">
        <v>117</v>
      </c>
      <c r="B26" s="6" t="s">
        <v>213</v>
      </c>
      <c r="C26" s="6" t="s">
        <v>206</v>
      </c>
      <c r="D26" s="6" t="s">
        <v>207</v>
      </c>
      <c r="E26" s="6" t="s">
        <v>208</v>
      </c>
      <c r="F26" s="6" t="s">
        <v>209</v>
      </c>
      <c r="G26" s="6" t="s">
        <v>210</v>
      </c>
      <c r="H26" s="6" t="s">
        <v>211</v>
      </c>
      <c r="I26" s="21">
        <v>37646</v>
      </c>
      <c r="J26" s="18" t="s">
        <v>303</v>
      </c>
      <c r="K26" s="22">
        <v>11.64</v>
      </c>
      <c r="L26" s="18" t="s">
        <v>303</v>
      </c>
      <c r="M26" s="6">
        <v>5</v>
      </c>
      <c r="N26" s="23">
        <f t="shared" ref="N26:N29" si="2">SUM(M26/10*K26)</f>
        <v>5.82</v>
      </c>
      <c r="O26" s="6" t="s">
        <v>665</v>
      </c>
      <c r="P26" s="6" t="s">
        <v>303</v>
      </c>
      <c r="Q26" s="24"/>
      <c r="R26" s="6"/>
      <c r="AI26" s="54"/>
      <c r="AJ26" s="54"/>
      <c r="AK26" s="54"/>
    </row>
    <row r="27" spans="1:37" s="11" customFormat="1" ht="10">
      <c r="A27" s="35" t="s">
        <v>117</v>
      </c>
      <c r="B27" s="6" t="s">
        <v>214</v>
      </c>
      <c r="C27" s="6" t="s">
        <v>206</v>
      </c>
      <c r="D27" s="6" t="s">
        <v>207</v>
      </c>
      <c r="E27" s="6" t="s">
        <v>208</v>
      </c>
      <c r="F27" s="6" t="s">
        <v>209</v>
      </c>
      <c r="G27" s="6" t="s">
        <v>210</v>
      </c>
      <c r="H27" s="6" t="s">
        <v>211</v>
      </c>
      <c r="I27" s="21">
        <v>37647</v>
      </c>
      <c r="J27" s="18" t="s">
        <v>303</v>
      </c>
      <c r="K27" s="22">
        <v>11.64</v>
      </c>
      <c r="L27" s="18" t="s">
        <v>303</v>
      </c>
      <c r="M27" s="6">
        <v>5</v>
      </c>
      <c r="N27" s="23">
        <f t="shared" si="2"/>
        <v>5.82</v>
      </c>
      <c r="O27" s="6" t="s">
        <v>665</v>
      </c>
      <c r="P27" s="6" t="s">
        <v>303</v>
      </c>
      <c r="Q27" s="24"/>
      <c r="R27" s="6"/>
      <c r="AI27" s="54"/>
      <c r="AJ27" s="54"/>
      <c r="AK27" s="54"/>
    </row>
    <row r="28" spans="1:37" s="11" customFormat="1" ht="10">
      <c r="A28" s="11" t="s">
        <v>117</v>
      </c>
      <c r="B28" s="6" t="s">
        <v>215</v>
      </c>
      <c r="C28" s="6" t="s">
        <v>206</v>
      </c>
      <c r="D28" s="6" t="s">
        <v>207</v>
      </c>
      <c r="E28" s="6" t="s">
        <v>208</v>
      </c>
      <c r="F28" s="6" t="s">
        <v>209</v>
      </c>
      <c r="G28" s="6" t="s">
        <v>210</v>
      </c>
      <c r="H28" s="6" t="s">
        <v>211</v>
      </c>
      <c r="I28" s="21">
        <v>37649</v>
      </c>
      <c r="J28" s="18" t="s">
        <v>303</v>
      </c>
      <c r="K28" s="22">
        <v>11.64</v>
      </c>
      <c r="L28" s="18" t="s">
        <v>303</v>
      </c>
      <c r="M28" s="6">
        <v>8</v>
      </c>
      <c r="N28" s="23">
        <f t="shared" si="2"/>
        <v>9.3120000000000012</v>
      </c>
      <c r="O28" s="6" t="s">
        <v>212</v>
      </c>
      <c r="P28" s="6" t="s">
        <v>303</v>
      </c>
      <c r="Q28" s="24"/>
      <c r="R28" s="6"/>
      <c r="AI28" s="54"/>
      <c r="AJ28" s="54"/>
      <c r="AK28" s="54"/>
    </row>
    <row r="29" spans="1:37" s="11" customFormat="1" ht="10">
      <c r="B29" s="6" t="s">
        <v>1173</v>
      </c>
      <c r="C29" s="6" t="s">
        <v>206</v>
      </c>
      <c r="D29" s="6" t="s">
        <v>207</v>
      </c>
      <c r="E29" s="6" t="s">
        <v>208</v>
      </c>
      <c r="F29" s="6" t="s">
        <v>209</v>
      </c>
      <c r="G29" s="6" t="s">
        <v>210</v>
      </c>
      <c r="H29" s="6" t="s">
        <v>211</v>
      </c>
      <c r="I29" s="21">
        <v>42064</v>
      </c>
      <c r="J29" s="1" t="s">
        <v>303</v>
      </c>
      <c r="K29" s="22">
        <v>11.64</v>
      </c>
      <c r="L29" s="18" t="s">
        <v>117</v>
      </c>
      <c r="M29" s="6">
        <v>10</v>
      </c>
      <c r="N29" s="23">
        <f t="shared" si="2"/>
        <v>11.64</v>
      </c>
      <c r="O29" s="6"/>
      <c r="P29" s="6" t="s">
        <v>303</v>
      </c>
      <c r="Q29" s="24"/>
      <c r="R29" s="6"/>
      <c r="AI29" s="54"/>
      <c r="AJ29" s="54"/>
      <c r="AK29" s="54"/>
    </row>
    <row r="30" spans="1:37" s="11" customFormat="1" ht="10">
      <c r="B30" s="6" t="s">
        <v>1082</v>
      </c>
      <c r="C30" s="6" t="s">
        <v>206</v>
      </c>
      <c r="D30" s="6" t="s">
        <v>207</v>
      </c>
      <c r="E30" s="6" t="s">
        <v>208</v>
      </c>
      <c r="F30" s="6" t="s">
        <v>209</v>
      </c>
      <c r="G30" s="6" t="s">
        <v>210</v>
      </c>
      <c r="H30" s="6" t="s">
        <v>211</v>
      </c>
      <c r="I30" s="21">
        <v>42064</v>
      </c>
      <c r="J30" s="1" t="s">
        <v>303</v>
      </c>
      <c r="K30" s="22">
        <v>11.64</v>
      </c>
      <c r="L30" s="18" t="s">
        <v>117</v>
      </c>
      <c r="M30" s="6">
        <v>10</v>
      </c>
      <c r="N30" s="23">
        <f t="shared" ref="N30:N31" si="3">SUM(M30/10*K30)</f>
        <v>11.64</v>
      </c>
      <c r="O30" s="6"/>
      <c r="P30" s="6" t="s">
        <v>303</v>
      </c>
      <c r="Q30" s="24"/>
      <c r="R30" s="6"/>
      <c r="AI30" s="54"/>
      <c r="AJ30" s="54"/>
      <c r="AK30" s="54"/>
    </row>
    <row r="31" spans="1:37" s="11" customFormat="1" ht="10">
      <c r="B31" s="6" t="s">
        <v>1172</v>
      </c>
      <c r="C31" s="6" t="s">
        <v>206</v>
      </c>
      <c r="D31" s="6" t="s">
        <v>207</v>
      </c>
      <c r="E31" s="6" t="s">
        <v>208</v>
      </c>
      <c r="F31" s="6" t="s">
        <v>209</v>
      </c>
      <c r="G31" s="6" t="s">
        <v>210</v>
      </c>
      <c r="H31" s="6" t="s">
        <v>211</v>
      </c>
      <c r="I31" s="21">
        <v>42064</v>
      </c>
      <c r="J31" s="1" t="s">
        <v>303</v>
      </c>
      <c r="K31" s="22">
        <v>11.64</v>
      </c>
      <c r="L31" s="18" t="s">
        <v>117</v>
      </c>
      <c r="M31" s="6">
        <v>10</v>
      </c>
      <c r="N31" s="23">
        <f t="shared" si="3"/>
        <v>11.64</v>
      </c>
      <c r="O31" s="6"/>
      <c r="P31" s="6" t="s">
        <v>303</v>
      </c>
      <c r="Q31" s="24"/>
      <c r="R31" s="6"/>
      <c r="AI31" s="54"/>
      <c r="AJ31" s="54"/>
      <c r="AK31" s="54"/>
    </row>
    <row r="32" spans="1:37" s="11" customFormat="1" ht="10">
      <c r="B32" s="6"/>
      <c r="C32" s="6"/>
      <c r="D32" s="6"/>
      <c r="E32" s="6"/>
      <c r="F32" s="6"/>
      <c r="G32" s="6"/>
      <c r="H32" s="4"/>
      <c r="I32" s="21"/>
      <c r="J32" s="1"/>
      <c r="K32" s="22"/>
      <c r="L32" s="18"/>
      <c r="M32" s="6"/>
      <c r="N32" s="23"/>
      <c r="O32" s="6"/>
      <c r="P32" s="6"/>
      <c r="Q32" s="24"/>
      <c r="R32" s="6"/>
      <c r="AI32" s="54"/>
      <c r="AJ32" s="54"/>
      <c r="AK32" s="54"/>
    </row>
    <row r="33" spans="1:37" s="11" customFormat="1" ht="10">
      <c r="B33" s="6"/>
      <c r="C33" s="6"/>
      <c r="D33" s="6"/>
      <c r="E33" s="6"/>
      <c r="F33" s="6"/>
      <c r="G33" s="6"/>
      <c r="H33" s="4"/>
      <c r="I33" s="21"/>
      <c r="J33" s="1"/>
      <c r="K33" s="22"/>
      <c r="L33" s="18"/>
      <c r="M33" s="6"/>
      <c r="N33" s="23"/>
      <c r="O33" s="6"/>
      <c r="P33" s="6"/>
      <c r="Q33" s="24"/>
      <c r="R33" s="6"/>
      <c r="AI33" s="54"/>
      <c r="AJ33" s="54"/>
      <c r="AK33" s="54"/>
    </row>
    <row r="34" spans="1:37" s="117" customFormat="1" ht="10">
      <c r="A34" s="117" t="s">
        <v>117</v>
      </c>
      <c r="B34" s="5" t="s">
        <v>216</v>
      </c>
      <c r="C34" s="5" t="s">
        <v>217</v>
      </c>
      <c r="D34" s="5" t="s">
        <v>218</v>
      </c>
      <c r="E34" s="5" t="s">
        <v>121</v>
      </c>
      <c r="F34" s="5" t="s">
        <v>219</v>
      </c>
      <c r="G34" s="5" t="s">
        <v>121</v>
      </c>
      <c r="H34" s="7" t="s">
        <v>220</v>
      </c>
      <c r="I34" s="29">
        <v>37643</v>
      </c>
      <c r="J34" s="9" t="s">
        <v>303</v>
      </c>
      <c r="K34" s="31">
        <v>11.7</v>
      </c>
      <c r="L34" s="30" t="s">
        <v>303</v>
      </c>
      <c r="M34" s="5">
        <v>6</v>
      </c>
      <c r="N34" s="32">
        <f t="shared" ref="N34:N43" si="4">SUM(M34/10*K34)</f>
        <v>7.02</v>
      </c>
      <c r="O34" s="5" t="s">
        <v>904</v>
      </c>
      <c r="P34" s="5" t="s">
        <v>303</v>
      </c>
      <c r="Q34" s="5"/>
      <c r="R34" s="5"/>
      <c r="AI34" s="55"/>
      <c r="AJ34" s="55"/>
      <c r="AK34" s="55"/>
    </row>
    <row r="35" spans="1:37" s="9" customFormat="1" ht="10">
      <c r="A35" s="9" t="s">
        <v>117</v>
      </c>
      <c r="B35" s="5" t="s">
        <v>53</v>
      </c>
      <c r="C35" s="5" t="s">
        <v>217</v>
      </c>
      <c r="D35" s="5" t="s">
        <v>218</v>
      </c>
      <c r="E35" s="5" t="s">
        <v>121</v>
      </c>
      <c r="F35" s="5" t="s">
        <v>219</v>
      </c>
      <c r="G35" s="5" t="s">
        <v>121</v>
      </c>
      <c r="H35" s="7" t="s">
        <v>220</v>
      </c>
      <c r="I35" s="29">
        <v>37643</v>
      </c>
      <c r="J35" s="9" t="s">
        <v>117</v>
      </c>
      <c r="K35" s="31">
        <v>11.7</v>
      </c>
      <c r="L35" s="30" t="s">
        <v>117</v>
      </c>
      <c r="M35" s="5">
        <v>5</v>
      </c>
      <c r="N35" s="32">
        <f t="shared" si="4"/>
        <v>5.85</v>
      </c>
      <c r="O35" s="5" t="s">
        <v>937</v>
      </c>
      <c r="P35" s="5" t="s">
        <v>303</v>
      </c>
      <c r="Q35" s="25"/>
      <c r="R35" s="5"/>
    </row>
    <row r="36" spans="1:37" s="1" customFormat="1" ht="10">
      <c r="A36" s="1" t="s">
        <v>117</v>
      </c>
      <c r="B36" s="6" t="s">
        <v>985</v>
      </c>
      <c r="C36" s="6" t="s">
        <v>217</v>
      </c>
      <c r="D36" s="6"/>
      <c r="E36" s="6"/>
      <c r="F36" s="6" t="s">
        <v>219</v>
      </c>
      <c r="G36" s="6"/>
      <c r="H36" s="4" t="s">
        <v>220</v>
      </c>
      <c r="I36" s="21"/>
      <c r="K36" s="22">
        <v>11.7</v>
      </c>
      <c r="L36" s="18" t="s">
        <v>117</v>
      </c>
      <c r="M36" s="6">
        <v>7</v>
      </c>
      <c r="N36" s="23">
        <f t="shared" si="4"/>
        <v>8.19</v>
      </c>
      <c r="O36" s="6"/>
      <c r="P36" s="6" t="s">
        <v>303</v>
      </c>
      <c r="Q36" s="24"/>
      <c r="R36" s="6"/>
    </row>
    <row r="37" spans="1:37" s="54" customFormat="1" ht="10">
      <c r="A37" s="35" t="s">
        <v>117</v>
      </c>
      <c r="B37" s="6" t="s">
        <v>54</v>
      </c>
      <c r="C37" s="6" t="s">
        <v>217</v>
      </c>
      <c r="D37" s="6" t="s">
        <v>218</v>
      </c>
      <c r="E37" s="6" t="s">
        <v>121</v>
      </c>
      <c r="F37" s="6" t="s">
        <v>219</v>
      </c>
      <c r="G37" s="6" t="s">
        <v>121</v>
      </c>
      <c r="H37" s="4" t="s">
        <v>220</v>
      </c>
      <c r="I37" s="21">
        <v>37643</v>
      </c>
      <c r="J37" s="1" t="s">
        <v>117</v>
      </c>
      <c r="K37" s="22">
        <v>11.7</v>
      </c>
      <c r="L37" s="18" t="s">
        <v>117</v>
      </c>
      <c r="M37" s="6">
        <v>8</v>
      </c>
      <c r="N37" s="23">
        <f t="shared" si="4"/>
        <v>9.36</v>
      </c>
      <c r="O37" s="6"/>
      <c r="P37" s="6" t="s">
        <v>303</v>
      </c>
      <c r="Q37" s="24"/>
      <c r="R37" s="6"/>
    </row>
    <row r="38" spans="1:37" s="176" customFormat="1" ht="10">
      <c r="A38" s="176" t="s">
        <v>117</v>
      </c>
      <c r="B38" s="174" t="s">
        <v>813</v>
      </c>
      <c r="C38" s="174" t="s">
        <v>217</v>
      </c>
      <c r="D38" s="174" t="s">
        <v>218</v>
      </c>
      <c r="E38" s="174" t="s">
        <v>121</v>
      </c>
      <c r="F38" s="174" t="s">
        <v>219</v>
      </c>
      <c r="G38" s="174" t="s">
        <v>121</v>
      </c>
      <c r="H38" s="177" t="s">
        <v>220</v>
      </c>
      <c r="I38" s="178">
        <v>37643</v>
      </c>
      <c r="J38" s="176" t="s">
        <v>117</v>
      </c>
      <c r="K38" s="179">
        <v>11.7</v>
      </c>
      <c r="L38" s="180" t="s">
        <v>117</v>
      </c>
      <c r="M38" s="174">
        <v>8</v>
      </c>
      <c r="N38" s="181">
        <f t="shared" si="4"/>
        <v>9.36</v>
      </c>
      <c r="O38" s="174" t="s">
        <v>938</v>
      </c>
      <c r="P38" s="174" t="s">
        <v>303</v>
      </c>
      <c r="Q38" s="182"/>
      <c r="R38" s="174"/>
    </row>
    <row r="39" spans="1:37" s="1" customFormat="1" ht="10">
      <c r="A39" s="1" t="s">
        <v>117</v>
      </c>
      <c r="B39" s="6" t="s">
        <v>814</v>
      </c>
      <c r="C39" s="6" t="s">
        <v>217</v>
      </c>
      <c r="D39" s="17" t="s">
        <v>218</v>
      </c>
      <c r="E39" s="6" t="s">
        <v>121</v>
      </c>
      <c r="F39" s="6" t="s">
        <v>219</v>
      </c>
      <c r="G39" s="6" t="s">
        <v>121</v>
      </c>
      <c r="H39" s="4" t="s">
        <v>220</v>
      </c>
      <c r="I39" s="21">
        <v>37643</v>
      </c>
      <c r="J39" s="1" t="s">
        <v>117</v>
      </c>
      <c r="K39" s="22">
        <v>11.7</v>
      </c>
      <c r="L39" s="27" t="s">
        <v>117</v>
      </c>
      <c r="M39" s="4">
        <v>8</v>
      </c>
      <c r="N39" s="23">
        <f t="shared" si="4"/>
        <v>9.36</v>
      </c>
      <c r="O39" s="6" t="s">
        <v>905</v>
      </c>
      <c r="P39" s="6" t="s">
        <v>303</v>
      </c>
      <c r="Q39" s="24"/>
      <c r="R39" s="6"/>
    </row>
    <row r="40" spans="1:37" s="1" customFormat="1" ht="10">
      <c r="A40" s="1" t="s">
        <v>117</v>
      </c>
      <c r="B40" s="6" t="s">
        <v>815</v>
      </c>
      <c r="C40" s="6" t="s">
        <v>708</v>
      </c>
      <c r="D40" s="6" t="s">
        <v>218</v>
      </c>
      <c r="E40" s="6" t="s">
        <v>121</v>
      </c>
      <c r="F40" s="6" t="s">
        <v>699</v>
      </c>
      <c r="G40" s="6" t="s">
        <v>121</v>
      </c>
      <c r="H40" s="4" t="s">
        <v>220</v>
      </c>
      <c r="I40" s="21">
        <v>37643</v>
      </c>
      <c r="J40" s="1" t="s">
        <v>117</v>
      </c>
      <c r="K40" s="22">
        <v>11.7</v>
      </c>
      <c r="L40" s="18" t="s">
        <v>117</v>
      </c>
      <c r="M40" s="4">
        <v>8</v>
      </c>
      <c r="N40" s="23">
        <f t="shared" si="4"/>
        <v>9.36</v>
      </c>
      <c r="O40" s="6" t="s">
        <v>986</v>
      </c>
      <c r="P40" s="6" t="s">
        <v>303</v>
      </c>
      <c r="Q40" s="24"/>
      <c r="R40" s="6"/>
    </row>
    <row r="41" spans="1:37" s="89" customFormat="1" ht="10">
      <c r="A41" s="35" t="s">
        <v>117</v>
      </c>
      <c r="B41" s="6" t="s">
        <v>816</v>
      </c>
      <c r="C41" s="6" t="s">
        <v>217</v>
      </c>
      <c r="D41" s="6" t="s">
        <v>218</v>
      </c>
      <c r="E41" s="6" t="s">
        <v>121</v>
      </c>
      <c r="F41" s="6" t="s">
        <v>219</v>
      </c>
      <c r="G41" s="6" t="s">
        <v>121</v>
      </c>
      <c r="H41" s="4" t="s">
        <v>220</v>
      </c>
      <c r="I41" s="21">
        <v>37643</v>
      </c>
      <c r="J41" s="1" t="s">
        <v>117</v>
      </c>
      <c r="K41" s="22">
        <v>11.7</v>
      </c>
      <c r="L41" s="18" t="s">
        <v>117</v>
      </c>
      <c r="M41" s="6">
        <v>8</v>
      </c>
      <c r="N41" s="23">
        <f t="shared" si="4"/>
        <v>9.36</v>
      </c>
      <c r="O41" s="6" t="s">
        <v>905</v>
      </c>
      <c r="P41" s="6" t="s">
        <v>303</v>
      </c>
      <c r="Q41" s="24"/>
      <c r="R41" s="6"/>
    </row>
    <row r="42" spans="1:37" s="118" customFormat="1" ht="10">
      <c r="A42" s="118" t="s">
        <v>117</v>
      </c>
      <c r="B42" s="119" t="s">
        <v>817</v>
      </c>
      <c r="C42" s="119" t="s">
        <v>217</v>
      </c>
      <c r="D42" s="119" t="s">
        <v>218</v>
      </c>
      <c r="E42" s="119" t="s">
        <v>121</v>
      </c>
      <c r="F42" s="119" t="s">
        <v>219</v>
      </c>
      <c r="G42" s="119" t="s">
        <v>121</v>
      </c>
      <c r="H42" s="120" t="s">
        <v>220</v>
      </c>
      <c r="I42" s="121"/>
      <c r="J42" s="122" t="s">
        <v>117</v>
      </c>
      <c r="K42" s="123">
        <v>11.7</v>
      </c>
      <c r="L42" s="124" t="s">
        <v>117</v>
      </c>
      <c r="M42" s="119">
        <v>8</v>
      </c>
      <c r="N42" s="125">
        <f t="shared" si="4"/>
        <v>9.36</v>
      </c>
      <c r="O42" s="119" t="s">
        <v>987</v>
      </c>
      <c r="P42" s="119" t="s">
        <v>303</v>
      </c>
      <c r="Q42" s="6"/>
      <c r="R42" s="6"/>
      <c r="AI42" s="126"/>
      <c r="AJ42" s="126"/>
      <c r="AK42" s="126"/>
    </row>
    <row r="43" spans="1:37" s="1" customFormat="1" ht="10">
      <c r="A43" s="35" t="s">
        <v>117</v>
      </c>
      <c r="B43" s="6" t="s">
        <v>835</v>
      </c>
      <c r="C43" s="6" t="s">
        <v>217</v>
      </c>
      <c r="D43" s="6" t="s">
        <v>218</v>
      </c>
      <c r="E43" s="6" t="s">
        <v>121</v>
      </c>
      <c r="F43" s="6" t="s">
        <v>219</v>
      </c>
      <c r="G43" s="6"/>
      <c r="H43" s="4" t="s">
        <v>220</v>
      </c>
      <c r="I43" s="21">
        <v>41046</v>
      </c>
      <c r="J43" s="1" t="s">
        <v>303</v>
      </c>
      <c r="K43" s="22">
        <v>17.5</v>
      </c>
      <c r="L43" s="18" t="s">
        <v>303</v>
      </c>
      <c r="M43" s="6">
        <v>9</v>
      </c>
      <c r="N43" s="23">
        <f t="shared" si="4"/>
        <v>15.75</v>
      </c>
      <c r="O43" s="6"/>
      <c r="P43" s="6" t="s">
        <v>303</v>
      </c>
      <c r="Q43" s="24"/>
      <c r="R43" s="6"/>
    </row>
    <row r="44" spans="1:37" s="1" customFormat="1" ht="10">
      <c r="A44" s="35" t="s">
        <v>117</v>
      </c>
      <c r="B44" s="6" t="s">
        <v>836</v>
      </c>
      <c r="C44" s="6" t="s">
        <v>217</v>
      </c>
      <c r="D44" s="6" t="s">
        <v>218</v>
      </c>
      <c r="E44" s="6" t="s">
        <v>121</v>
      </c>
      <c r="F44" s="6" t="s">
        <v>219</v>
      </c>
      <c r="G44" s="6"/>
      <c r="H44" s="4" t="s">
        <v>220</v>
      </c>
      <c r="I44" s="21">
        <v>41046</v>
      </c>
      <c r="J44" s="1" t="s">
        <v>303</v>
      </c>
      <c r="K44" s="22">
        <v>17.5</v>
      </c>
      <c r="L44" s="18" t="s">
        <v>303</v>
      </c>
      <c r="M44" s="6">
        <v>8</v>
      </c>
      <c r="N44" s="23">
        <f t="shared" ref="N44" si="5">SUM(M44/10*K44)</f>
        <v>14</v>
      </c>
      <c r="O44" s="6"/>
      <c r="P44" s="6" t="s">
        <v>303</v>
      </c>
      <c r="Q44" s="24"/>
      <c r="R44" s="6"/>
    </row>
    <row r="45" spans="1:37" s="1" customFormat="1" ht="10">
      <c r="A45" s="35" t="s">
        <v>117</v>
      </c>
      <c r="B45" s="6" t="s">
        <v>875</v>
      </c>
      <c r="C45" s="6" t="s">
        <v>217</v>
      </c>
      <c r="D45" s="6" t="s">
        <v>218</v>
      </c>
      <c r="E45" s="6" t="s">
        <v>121</v>
      </c>
      <c r="F45" s="6" t="s">
        <v>219</v>
      </c>
      <c r="G45" s="6"/>
      <c r="H45" s="4" t="s">
        <v>220</v>
      </c>
      <c r="I45" s="21">
        <v>41046</v>
      </c>
      <c r="J45" s="1" t="s">
        <v>303</v>
      </c>
      <c r="K45" s="22">
        <v>17.5</v>
      </c>
      <c r="L45" s="18" t="s">
        <v>303</v>
      </c>
      <c r="M45" s="6">
        <v>9</v>
      </c>
      <c r="N45" s="23">
        <f t="shared" ref="N45:N50" si="6">SUM(M45/10*K45)</f>
        <v>15.75</v>
      </c>
      <c r="O45" s="6"/>
      <c r="P45" s="6" t="s">
        <v>303</v>
      </c>
      <c r="Q45" s="24"/>
      <c r="R45" s="6"/>
    </row>
    <row r="46" spans="1:37" s="1" customFormat="1" ht="10">
      <c r="A46" s="35" t="s">
        <v>117</v>
      </c>
      <c r="B46" s="6" t="s">
        <v>876</v>
      </c>
      <c r="C46" s="6" t="s">
        <v>217</v>
      </c>
      <c r="D46" s="6" t="s">
        <v>218</v>
      </c>
      <c r="E46" s="6" t="s">
        <v>121</v>
      </c>
      <c r="F46" s="6" t="s">
        <v>219</v>
      </c>
      <c r="G46" s="6"/>
      <c r="H46" s="4" t="s">
        <v>220</v>
      </c>
      <c r="I46" s="21">
        <v>41046</v>
      </c>
      <c r="J46" s="1" t="s">
        <v>303</v>
      </c>
      <c r="K46" s="22">
        <v>17.5</v>
      </c>
      <c r="L46" s="18" t="s">
        <v>303</v>
      </c>
      <c r="M46" s="6">
        <v>9</v>
      </c>
      <c r="N46" s="23">
        <f t="shared" si="6"/>
        <v>15.75</v>
      </c>
      <c r="O46" s="6"/>
      <c r="P46" s="6" t="s">
        <v>303</v>
      </c>
      <c r="Q46" s="24"/>
      <c r="R46" s="6"/>
    </row>
    <row r="47" spans="1:37" s="1" customFormat="1" ht="10">
      <c r="A47" s="35" t="s">
        <v>117</v>
      </c>
      <c r="B47" s="6" t="s">
        <v>877</v>
      </c>
      <c r="C47" s="6" t="s">
        <v>217</v>
      </c>
      <c r="D47" s="6" t="s">
        <v>218</v>
      </c>
      <c r="E47" s="6" t="s">
        <v>121</v>
      </c>
      <c r="F47" s="6" t="s">
        <v>219</v>
      </c>
      <c r="G47" s="6"/>
      <c r="H47" s="4" t="s">
        <v>220</v>
      </c>
      <c r="I47" s="21">
        <v>41046</v>
      </c>
      <c r="J47" s="1" t="s">
        <v>303</v>
      </c>
      <c r="K47" s="22">
        <v>17.5</v>
      </c>
      <c r="L47" s="18" t="s">
        <v>303</v>
      </c>
      <c r="M47" s="6">
        <v>8</v>
      </c>
      <c r="N47" s="23">
        <f t="shared" si="6"/>
        <v>14</v>
      </c>
      <c r="O47" s="6"/>
      <c r="P47" s="6" t="s">
        <v>303</v>
      </c>
      <c r="Q47" s="24"/>
      <c r="R47" s="6"/>
    </row>
    <row r="48" spans="1:37" s="9" customFormat="1" ht="10">
      <c r="A48" s="117" t="s">
        <v>303</v>
      </c>
      <c r="B48" s="5" t="s">
        <v>878</v>
      </c>
      <c r="C48" s="5" t="s">
        <v>217</v>
      </c>
      <c r="D48" s="5" t="s">
        <v>218</v>
      </c>
      <c r="E48" s="5" t="s">
        <v>121</v>
      </c>
      <c r="F48" s="5" t="s">
        <v>219</v>
      </c>
      <c r="G48" s="5"/>
      <c r="H48" s="7" t="s">
        <v>220</v>
      </c>
      <c r="I48" s="29">
        <v>41046</v>
      </c>
      <c r="J48" s="9" t="s">
        <v>303</v>
      </c>
      <c r="K48" s="31">
        <v>17.5</v>
      </c>
      <c r="L48" s="30" t="s">
        <v>303</v>
      </c>
      <c r="M48" s="5">
        <v>10</v>
      </c>
      <c r="N48" s="32">
        <f t="shared" si="6"/>
        <v>17.5</v>
      </c>
      <c r="O48" s="5"/>
      <c r="P48" s="5" t="s">
        <v>303</v>
      </c>
      <c r="Q48" s="25"/>
      <c r="R48" s="5"/>
    </row>
    <row r="49" spans="1:37" s="1" customFormat="1" ht="10">
      <c r="B49" s="6"/>
      <c r="C49" s="6"/>
      <c r="D49" s="6"/>
      <c r="E49" s="6"/>
      <c r="F49" s="6"/>
      <c r="G49" s="6"/>
      <c r="H49" s="4"/>
      <c r="I49" s="4"/>
      <c r="K49" s="22"/>
      <c r="L49" s="18"/>
      <c r="M49" s="6"/>
      <c r="N49" s="23"/>
      <c r="O49" s="6"/>
      <c r="P49" s="6"/>
      <c r="Q49" s="6"/>
      <c r="R49" s="6"/>
    </row>
    <row r="50" spans="1:37" s="122" customFormat="1" ht="10">
      <c r="A50" s="122" t="s">
        <v>892</v>
      </c>
      <c r="B50" s="119" t="s">
        <v>893</v>
      </c>
      <c r="C50" s="119" t="s">
        <v>163</v>
      </c>
      <c r="D50" s="119" t="s">
        <v>164</v>
      </c>
      <c r="E50" s="119" t="s">
        <v>165</v>
      </c>
      <c r="F50" s="119" t="s">
        <v>121</v>
      </c>
      <c r="G50" s="119" t="s">
        <v>169</v>
      </c>
      <c r="H50" s="120" t="s">
        <v>167</v>
      </c>
      <c r="I50" s="121">
        <v>41487</v>
      </c>
      <c r="J50" s="122" t="s">
        <v>117</v>
      </c>
      <c r="K50" s="123">
        <v>20</v>
      </c>
      <c r="L50" s="124" t="s">
        <v>896</v>
      </c>
      <c r="M50" s="119">
        <v>7</v>
      </c>
      <c r="N50" s="125">
        <f t="shared" si="6"/>
        <v>14</v>
      </c>
      <c r="O50" s="119"/>
      <c r="P50" s="119" t="s">
        <v>303</v>
      </c>
      <c r="Q50" s="175"/>
      <c r="R50" s="119"/>
    </row>
    <row r="51" spans="1:37" s="9" customFormat="1" ht="10">
      <c r="A51" s="9" t="s">
        <v>892</v>
      </c>
      <c r="B51" s="5" t="s">
        <v>897</v>
      </c>
      <c r="C51" s="5" t="s">
        <v>163</v>
      </c>
      <c r="D51" s="5" t="s">
        <v>164</v>
      </c>
      <c r="E51" s="5" t="s">
        <v>895</v>
      </c>
      <c r="F51" s="5" t="s">
        <v>121</v>
      </c>
      <c r="G51" s="5" t="s">
        <v>169</v>
      </c>
      <c r="H51" s="7" t="s">
        <v>167</v>
      </c>
      <c r="I51" s="29">
        <v>41487</v>
      </c>
      <c r="J51" s="9" t="s">
        <v>117</v>
      </c>
      <c r="K51" s="31">
        <v>20</v>
      </c>
      <c r="L51" s="30" t="s">
        <v>896</v>
      </c>
      <c r="M51" s="5">
        <v>10</v>
      </c>
      <c r="N51" s="32">
        <f t="shared" ref="N51" si="7">SUM(M51/10*K51)</f>
        <v>20</v>
      </c>
      <c r="O51" s="5"/>
      <c r="P51" s="5" t="s">
        <v>303</v>
      </c>
      <c r="Q51" s="25"/>
      <c r="R51" s="5"/>
    </row>
    <row r="52" spans="1:37" s="122" customFormat="1" ht="10">
      <c r="A52" s="122" t="s">
        <v>117</v>
      </c>
      <c r="B52" s="119" t="s">
        <v>0</v>
      </c>
      <c r="C52" s="119" t="s">
        <v>163</v>
      </c>
      <c r="D52" s="119" t="s">
        <v>164</v>
      </c>
      <c r="E52" s="119" t="s">
        <v>165</v>
      </c>
      <c r="F52" s="119" t="s">
        <v>121</v>
      </c>
      <c r="G52" s="119" t="s">
        <v>166</v>
      </c>
      <c r="H52" s="120" t="s">
        <v>167</v>
      </c>
      <c r="I52" s="121">
        <v>37646</v>
      </c>
      <c r="J52" s="122" t="s">
        <v>117</v>
      </c>
      <c r="K52" s="123">
        <v>22.99</v>
      </c>
      <c r="L52" s="124" t="s">
        <v>303</v>
      </c>
      <c r="M52" s="119">
        <v>5</v>
      </c>
      <c r="N52" s="125">
        <f t="shared" ref="N52:N57" si="8">SUM(M52/10*K52)</f>
        <v>11.494999999999999</v>
      </c>
      <c r="O52" s="119" t="s">
        <v>939</v>
      </c>
      <c r="P52" s="119" t="s">
        <v>303</v>
      </c>
      <c r="Q52" s="175"/>
      <c r="R52" s="119"/>
    </row>
    <row r="53" spans="1:37" s="117" customFormat="1" ht="10">
      <c r="A53" s="117" t="s">
        <v>831</v>
      </c>
      <c r="B53" s="5" t="s">
        <v>1</v>
      </c>
      <c r="C53" s="5" t="s">
        <v>163</v>
      </c>
      <c r="D53" s="5" t="s">
        <v>164</v>
      </c>
      <c r="E53" s="5" t="s">
        <v>168</v>
      </c>
      <c r="F53" s="5" t="s">
        <v>121</v>
      </c>
      <c r="G53" s="5" t="s">
        <v>169</v>
      </c>
      <c r="H53" s="7" t="s">
        <v>167</v>
      </c>
      <c r="I53" s="29">
        <v>37377</v>
      </c>
      <c r="J53" s="9" t="s">
        <v>117</v>
      </c>
      <c r="K53" s="31">
        <v>15</v>
      </c>
      <c r="L53" s="30" t="s">
        <v>117</v>
      </c>
      <c r="M53" s="5">
        <v>8</v>
      </c>
      <c r="N53" s="32">
        <f t="shared" si="8"/>
        <v>12</v>
      </c>
      <c r="O53" s="5" t="s">
        <v>221</v>
      </c>
      <c r="P53" s="5" t="s">
        <v>303</v>
      </c>
      <c r="Q53" s="25"/>
      <c r="R53" s="25"/>
      <c r="AI53" s="55"/>
      <c r="AJ53" s="55"/>
      <c r="AK53" s="55"/>
    </row>
    <row r="54" spans="1:37" s="117" customFormat="1" ht="10">
      <c r="A54" s="129" t="s">
        <v>117</v>
      </c>
      <c r="B54" s="127" t="s">
        <v>898</v>
      </c>
      <c r="C54" s="127" t="s">
        <v>163</v>
      </c>
      <c r="D54" s="127" t="s">
        <v>164</v>
      </c>
      <c r="E54" s="127" t="s">
        <v>894</v>
      </c>
      <c r="F54" s="127" t="s">
        <v>121</v>
      </c>
      <c r="G54" s="127" t="s">
        <v>169</v>
      </c>
      <c r="H54" s="128" t="s">
        <v>167</v>
      </c>
      <c r="I54" s="29">
        <v>41487</v>
      </c>
      <c r="J54" s="129" t="s">
        <v>117</v>
      </c>
      <c r="K54" s="31">
        <v>20</v>
      </c>
      <c r="L54" s="130" t="s">
        <v>303</v>
      </c>
      <c r="M54" s="127">
        <v>10</v>
      </c>
      <c r="N54" s="32">
        <v>20</v>
      </c>
      <c r="O54" s="127"/>
      <c r="P54" s="127" t="s">
        <v>303</v>
      </c>
      <c r="Q54" s="25"/>
      <c r="R54" s="127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</row>
    <row r="55" spans="1:37" s="9" customFormat="1" ht="10">
      <c r="A55" s="9" t="s">
        <v>117</v>
      </c>
      <c r="B55" s="5" t="s">
        <v>182</v>
      </c>
      <c r="C55" s="5" t="s">
        <v>163</v>
      </c>
      <c r="D55" s="5" t="s">
        <v>183</v>
      </c>
      <c r="E55" s="5" t="s">
        <v>184</v>
      </c>
      <c r="F55" s="5" t="s">
        <v>121</v>
      </c>
      <c r="G55" s="5" t="s">
        <v>169</v>
      </c>
      <c r="H55" s="7" t="s">
        <v>167</v>
      </c>
      <c r="I55" s="29">
        <v>36164</v>
      </c>
      <c r="J55" s="9" t="s">
        <v>117</v>
      </c>
      <c r="K55" s="31">
        <v>12</v>
      </c>
      <c r="L55" s="30" t="s">
        <v>117</v>
      </c>
      <c r="M55" s="5">
        <v>6</v>
      </c>
      <c r="N55" s="32">
        <f t="shared" si="8"/>
        <v>7.1999999999999993</v>
      </c>
      <c r="O55" s="5" t="s">
        <v>940</v>
      </c>
      <c r="P55" s="5" t="s">
        <v>303</v>
      </c>
      <c r="Q55" s="25"/>
      <c r="R55" s="5"/>
    </row>
    <row r="56" spans="1:37" s="214" customFormat="1" ht="10">
      <c r="A56" s="214" t="s">
        <v>117</v>
      </c>
      <c r="B56" s="215" t="s">
        <v>185</v>
      </c>
      <c r="C56" s="215" t="s">
        <v>163</v>
      </c>
      <c r="D56" s="215" t="s">
        <v>164</v>
      </c>
      <c r="E56" s="215" t="s">
        <v>121</v>
      </c>
      <c r="F56" s="215" t="s">
        <v>121</v>
      </c>
      <c r="G56" s="215" t="s">
        <v>186</v>
      </c>
      <c r="H56" s="216" t="s">
        <v>167</v>
      </c>
      <c r="I56" s="217">
        <v>37377</v>
      </c>
      <c r="J56" s="214" t="s">
        <v>117</v>
      </c>
      <c r="K56" s="218">
        <v>18</v>
      </c>
      <c r="L56" s="219" t="s">
        <v>117</v>
      </c>
      <c r="M56" s="215">
        <v>6</v>
      </c>
      <c r="N56" s="220">
        <f t="shared" si="8"/>
        <v>10.799999999999999</v>
      </c>
      <c r="O56" s="215" t="s">
        <v>942</v>
      </c>
      <c r="P56" s="215" t="s">
        <v>303</v>
      </c>
      <c r="Q56" s="221"/>
      <c r="R56" s="215"/>
      <c r="V56" s="214" t="s">
        <v>1211</v>
      </c>
    </row>
    <row r="57" spans="1:37" s="117" customFormat="1" ht="10">
      <c r="A57" s="9" t="s">
        <v>117</v>
      </c>
      <c r="B57" s="5" t="s">
        <v>187</v>
      </c>
      <c r="C57" s="5" t="s">
        <v>837</v>
      </c>
      <c r="D57" s="5" t="s">
        <v>188</v>
      </c>
      <c r="E57" s="5" t="s">
        <v>189</v>
      </c>
      <c r="F57" s="5" t="s">
        <v>121</v>
      </c>
      <c r="G57" s="5" t="s">
        <v>190</v>
      </c>
      <c r="H57" s="7" t="s">
        <v>167</v>
      </c>
      <c r="I57" s="29">
        <v>36164</v>
      </c>
      <c r="J57" s="9" t="s">
        <v>117</v>
      </c>
      <c r="K57" s="31">
        <v>15</v>
      </c>
      <c r="L57" s="30" t="s">
        <v>117</v>
      </c>
      <c r="M57" s="5">
        <v>3</v>
      </c>
      <c r="N57" s="32">
        <f t="shared" si="8"/>
        <v>4.5</v>
      </c>
      <c r="O57" s="5" t="s">
        <v>988</v>
      </c>
      <c r="P57" s="5" t="s">
        <v>303</v>
      </c>
      <c r="Q57" s="25"/>
      <c r="R57" s="5"/>
      <c r="AI57" s="55"/>
      <c r="AJ57" s="55"/>
      <c r="AK57" s="55"/>
    </row>
    <row r="58" spans="1:37" s="11" customFormat="1" ht="10">
      <c r="A58" s="1" t="s">
        <v>117</v>
      </c>
      <c r="B58" s="6" t="s">
        <v>862</v>
      </c>
      <c r="C58" s="6" t="s">
        <v>837</v>
      </c>
      <c r="D58" s="6" t="s">
        <v>164</v>
      </c>
      <c r="E58" s="6" t="s">
        <v>838</v>
      </c>
      <c r="F58" s="6"/>
      <c r="G58" s="6" t="s">
        <v>166</v>
      </c>
      <c r="H58" s="4" t="s">
        <v>167</v>
      </c>
      <c r="I58" s="21">
        <v>41046</v>
      </c>
      <c r="J58" s="1" t="s">
        <v>303</v>
      </c>
      <c r="K58" s="22">
        <v>24.99</v>
      </c>
      <c r="L58" s="18" t="s">
        <v>303</v>
      </c>
      <c r="M58" s="6">
        <v>10</v>
      </c>
      <c r="N58" s="23">
        <f t="shared" ref="N58:N60" si="9">SUM(M58/10*K58)</f>
        <v>24.99</v>
      </c>
      <c r="O58" s="6"/>
      <c r="P58" s="6" t="s">
        <v>303</v>
      </c>
      <c r="Q58" s="24"/>
      <c r="R58" s="6"/>
      <c r="AI58" s="54"/>
      <c r="AJ58" s="54"/>
      <c r="AK58" s="54"/>
    </row>
    <row r="59" spans="1:37" s="117" customFormat="1" ht="10">
      <c r="A59" s="9" t="s">
        <v>117</v>
      </c>
      <c r="B59" s="5" t="s">
        <v>863</v>
      </c>
      <c r="C59" s="5" t="s">
        <v>163</v>
      </c>
      <c r="D59" s="5" t="s">
        <v>164</v>
      </c>
      <c r="E59" s="5" t="s">
        <v>838</v>
      </c>
      <c r="F59" s="5"/>
      <c r="G59" s="5" t="s">
        <v>166</v>
      </c>
      <c r="H59" s="7" t="s">
        <v>167</v>
      </c>
      <c r="I59" s="29">
        <v>41046</v>
      </c>
      <c r="J59" s="9" t="s">
        <v>303</v>
      </c>
      <c r="K59" s="31">
        <v>24.99</v>
      </c>
      <c r="L59" s="30" t="s">
        <v>303</v>
      </c>
      <c r="M59" s="5">
        <v>9</v>
      </c>
      <c r="N59" s="32">
        <f t="shared" si="9"/>
        <v>22.491</v>
      </c>
      <c r="O59" s="5"/>
      <c r="P59" s="5" t="s">
        <v>303</v>
      </c>
      <c r="Q59" s="25"/>
      <c r="R59" s="5"/>
      <c r="AI59" s="55"/>
      <c r="AJ59" s="55"/>
      <c r="AK59" s="55"/>
    </row>
    <row r="60" spans="1:37" s="11" customFormat="1" ht="10">
      <c r="A60" s="1" t="s">
        <v>117</v>
      </c>
      <c r="B60" s="6" t="s">
        <v>1085</v>
      </c>
      <c r="C60" s="6" t="s">
        <v>163</v>
      </c>
      <c r="D60" s="6" t="s">
        <v>164</v>
      </c>
      <c r="E60" s="6" t="s">
        <v>838</v>
      </c>
      <c r="F60" s="6"/>
      <c r="G60" s="6" t="s">
        <v>166</v>
      </c>
      <c r="H60" s="4" t="s">
        <v>167</v>
      </c>
      <c r="I60" s="21">
        <v>42064</v>
      </c>
      <c r="J60" s="1" t="s">
        <v>303</v>
      </c>
      <c r="K60" s="22">
        <v>24.99</v>
      </c>
      <c r="L60" s="18" t="s">
        <v>303</v>
      </c>
      <c r="M60" s="6">
        <v>10</v>
      </c>
      <c r="N60" s="23">
        <f t="shared" si="9"/>
        <v>24.99</v>
      </c>
      <c r="O60" s="6"/>
      <c r="P60" s="6" t="s">
        <v>303</v>
      </c>
      <c r="Q60" s="24"/>
      <c r="R60" s="6"/>
      <c r="AI60" s="54"/>
      <c r="AJ60" s="54"/>
      <c r="AK60" s="54"/>
    </row>
    <row r="61" spans="1:37" s="11" customFormat="1" ht="10">
      <c r="A61" s="1" t="s">
        <v>117</v>
      </c>
      <c r="B61" s="6" t="s">
        <v>1083</v>
      </c>
      <c r="C61" s="6" t="s">
        <v>163</v>
      </c>
      <c r="D61" s="6" t="s">
        <v>164</v>
      </c>
      <c r="E61" s="6" t="s">
        <v>838</v>
      </c>
      <c r="F61" s="6"/>
      <c r="G61" s="6" t="s">
        <v>166</v>
      </c>
      <c r="H61" s="4" t="s">
        <v>167</v>
      </c>
      <c r="I61" s="21">
        <v>42064</v>
      </c>
      <c r="J61" s="1" t="s">
        <v>303</v>
      </c>
      <c r="K61" s="22">
        <v>24.99</v>
      </c>
      <c r="L61" s="18" t="s">
        <v>303</v>
      </c>
      <c r="M61" s="6">
        <v>10</v>
      </c>
      <c r="N61" s="23">
        <f t="shared" ref="N61" si="10">SUM(M61/10*K61)</f>
        <v>24.99</v>
      </c>
      <c r="O61" s="6"/>
      <c r="P61" s="6" t="s">
        <v>303</v>
      </c>
      <c r="Q61" s="24"/>
      <c r="R61" s="6"/>
      <c r="AI61" s="54"/>
      <c r="AJ61" s="54"/>
      <c r="AK61" s="54"/>
    </row>
    <row r="62" spans="1:37" s="183" customFormat="1" ht="10">
      <c r="A62" s="176" t="s">
        <v>117</v>
      </c>
      <c r="B62" s="174" t="s">
        <v>1084</v>
      </c>
      <c r="C62" s="174" t="s">
        <v>163</v>
      </c>
      <c r="D62" s="174" t="s">
        <v>164</v>
      </c>
      <c r="E62" s="174" t="s">
        <v>838</v>
      </c>
      <c r="F62" s="174"/>
      <c r="G62" s="174" t="s">
        <v>166</v>
      </c>
      <c r="H62" s="177" t="s">
        <v>167</v>
      </c>
      <c r="I62" s="178">
        <v>42064</v>
      </c>
      <c r="J62" s="176" t="s">
        <v>303</v>
      </c>
      <c r="K62" s="179">
        <v>24.99</v>
      </c>
      <c r="L62" s="180" t="s">
        <v>303</v>
      </c>
      <c r="M62" s="174">
        <v>10</v>
      </c>
      <c r="N62" s="181">
        <f t="shared" ref="N62" si="11">SUM(M62/10*K62)</f>
        <v>24.99</v>
      </c>
      <c r="O62" s="174"/>
      <c r="P62" s="174" t="s">
        <v>303</v>
      </c>
      <c r="Q62" s="182"/>
      <c r="R62" s="174"/>
      <c r="AI62" s="184"/>
      <c r="AJ62" s="184"/>
      <c r="AK62" s="184"/>
    </row>
    <row r="63" spans="1:37" s="118" customFormat="1" ht="10">
      <c r="A63" s="122" t="s">
        <v>143</v>
      </c>
      <c r="B63" s="119" t="s">
        <v>1174</v>
      </c>
      <c r="C63" s="119" t="s">
        <v>837</v>
      </c>
      <c r="D63" s="6" t="s">
        <v>164</v>
      </c>
      <c r="E63" s="119" t="s">
        <v>1178</v>
      </c>
      <c r="F63" s="119"/>
      <c r="G63" s="119"/>
      <c r="H63" s="120"/>
      <c r="I63" s="121"/>
      <c r="J63" s="122"/>
      <c r="K63" s="23">
        <v>24</v>
      </c>
      <c r="L63" s="124"/>
      <c r="M63" s="6">
        <v>10</v>
      </c>
      <c r="N63" s="23">
        <v>24</v>
      </c>
      <c r="O63" s="119" t="s">
        <v>1179</v>
      </c>
      <c r="P63" s="119"/>
      <c r="Q63" s="175"/>
      <c r="R63" s="119"/>
      <c r="AI63" s="126"/>
      <c r="AJ63" s="126"/>
      <c r="AK63" s="126"/>
    </row>
    <row r="64" spans="1:37" s="118" customFormat="1" ht="10">
      <c r="A64" s="122" t="s">
        <v>143</v>
      </c>
      <c r="B64" s="119" t="s">
        <v>1175</v>
      </c>
      <c r="C64" s="119" t="s">
        <v>837</v>
      </c>
      <c r="D64" s="6" t="s">
        <v>164</v>
      </c>
      <c r="E64" s="119" t="s">
        <v>165</v>
      </c>
      <c r="F64" s="119"/>
      <c r="G64" s="119"/>
      <c r="H64" s="120"/>
      <c r="I64" s="121"/>
      <c r="J64" s="122"/>
      <c r="K64" s="23">
        <v>24</v>
      </c>
      <c r="L64" s="124"/>
      <c r="M64" s="6">
        <v>10</v>
      </c>
      <c r="N64" s="23">
        <v>24</v>
      </c>
      <c r="O64" s="119" t="s">
        <v>1179</v>
      </c>
      <c r="P64" s="119"/>
      <c r="Q64" s="175"/>
      <c r="R64" s="119"/>
      <c r="AI64" s="126"/>
      <c r="AJ64" s="126"/>
      <c r="AK64" s="126"/>
    </row>
    <row r="65" spans="1:37" s="118" customFormat="1" ht="10">
      <c r="A65" s="122" t="s">
        <v>143</v>
      </c>
      <c r="B65" s="119" t="s">
        <v>1176</v>
      </c>
      <c r="C65" s="119" t="s">
        <v>837</v>
      </c>
      <c r="D65" s="6" t="s">
        <v>164</v>
      </c>
      <c r="E65" s="119" t="s">
        <v>165</v>
      </c>
      <c r="F65" s="119"/>
      <c r="G65" s="119"/>
      <c r="H65" s="120"/>
      <c r="I65" s="121"/>
      <c r="J65" s="122"/>
      <c r="K65" s="23">
        <v>24</v>
      </c>
      <c r="L65" s="124"/>
      <c r="M65" s="6">
        <v>10</v>
      </c>
      <c r="N65" s="23">
        <v>24</v>
      </c>
      <c r="O65" s="119" t="s">
        <v>1179</v>
      </c>
      <c r="P65" s="119"/>
      <c r="Q65" s="175"/>
      <c r="R65" s="119"/>
      <c r="AI65" s="126"/>
      <c r="AJ65" s="126"/>
      <c r="AK65" s="126"/>
    </row>
    <row r="66" spans="1:37" s="118" customFormat="1" ht="10">
      <c r="A66" s="122" t="s">
        <v>143</v>
      </c>
      <c r="B66" s="119" t="s">
        <v>1177</v>
      </c>
      <c r="C66" s="119" t="s">
        <v>837</v>
      </c>
      <c r="D66" s="6" t="s">
        <v>164</v>
      </c>
      <c r="E66" s="119" t="s">
        <v>165</v>
      </c>
      <c r="F66" s="119"/>
      <c r="G66" s="119"/>
      <c r="H66" s="120"/>
      <c r="I66" s="121"/>
      <c r="J66" s="122"/>
      <c r="K66" s="23">
        <v>24</v>
      </c>
      <c r="L66" s="124"/>
      <c r="M66" s="6">
        <v>10</v>
      </c>
      <c r="N66" s="23">
        <v>24</v>
      </c>
      <c r="O66" s="119" t="s">
        <v>1179</v>
      </c>
      <c r="P66" s="119"/>
      <c r="Q66" s="175"/>
      <c r="R66" s="119"/>
      <c r="AI66" s="126"/>
      <c r="AJ66" s="126"/>
      <c r="AK66" s="126"/>
    </row>
    <row r="67" spans="1:37" s="11" customFormat="1" ht="10">
      <c r="B67" s="6"/>
      <c r="C67" s="6"/>
      <c r="D67" s="6"/>
      <c r="E67" s="6"/>
      <c r="F67" s="6"/>
      <c r="G67" s="6"/>
      <c r="H67" s="4"/>
      <c r="I67" s="21"/>
      <c r="J67" s="1"/>
      <c r="K67" s="22"/>
      <c r="L67" s="18"/>
      <c r="M67" s="6"/>
      <c r="N67" s="23"/>
      <c r="O67" s="6"/>
      <c r="P67" s="6"/>
      <c r="Q67" s="34"/>
      <c r="R67" s="6"/>
      <c r="AI67" s="54"/>
      <c r="AJ67" s="54"/>
      <c r="AK67" s="54"/>
    </row>
    <row r="68" spans="1:37" s="11" customFormat="1" ht="10">
      <c r="A68" s="11" t="s">
        <v>117</v>
      </c>
      <c r="B68" s="6" t="s">
        <v>191</v>
      </c>
      <c r="C68" s="6" t="s">
        <v>192</v>
      </c>
      <c r="D68" s="6" t="s">
        <v>121</v>
      </c>
      <c r="E68" s="6" t="s">
        <v>121</v>
      </c>
      <c r="F68" s="6"/>
      <c r="G68" s="6" t="s">
        <v>193</v>
      </c>
      <c r="H68" s="4" t="s">
        <v>194</v>
      </c>
      <c r="I68" s="21">
        <v>37377</v>
      </c>
      <c r="J68" s="1" t="s">
        <v>117</v>
      </c>
      <c r="K68" s="22">
        <v>50</v>
      </c>
      <c r="L68" s="18" t="s">
        <v>117</v>
      </c>
      <c r="M68" s="6">
        <v>6</v>
      </c>
      <c r="N68" s="23">
        <f t="shared" ref="N68:N77" si="12">SUM(M68/10*K68)</f>
        <v>30</v>
      </c>
      <c r="O68" s="6" t="s">
        <v>195</v>
      </c>
      <c r="P68" s="6" t="s">
        <v>303</v>
      </c>
      <c r="Q68" s="24"/>
      <c r="R68" s="6"/>
      <c r="AI68" s="54"/>
      <c r="AJ68" s="54"/>
      <c r="AK68" s="54"/>
    </row>
    <row r="69" spans="1:37" s="11" customFormat="1" ht="10">
      <c r="A69" s="11" t="s">
        <v>117</v>
      </c>
      <c r="B69" s="6" t="s">
        <v>196</v>
      </c>
      <c r="C69" s="6" t="s">
        <v>192</v>
      </c>
      <c r="D69" s="6" t="s">
        <v>121</v>
      </c>
      <c r="E69" s="6" t="s">
        <v>121</v>
      </c>
      <c r="F69" s="6"/>
      <c r="G69" s="6" t="s">
        <v>193</v>
      </c>
      <c r="H69" s="4" t="s">
        <v>194</v>
      </c>
      <c r="I69" s="21">
        <v>37377</v>
      </c>
      <c r="J69" s="1" t="s">
        <v>117</v>
      </c>
      <c r="K69" s="22">
        <v>50</v>
      </c>
      <c r="L69" s="18" t="s">
        <v>117</v>
      </c>
      <c r="M69" s="6">
        <v>6</v>
      </c>
      <c r="N69" s="23">
        <f t="shared" si="12"/>
        <v>30</v>
      </c>
      <c r="O69" s="6" t="s">
        <v>197</v>
      </c>
      <c r="P69" s="6" t="s">
        <v>303</v>
      </c>
      <c r="Q69" s="24"/>
      <c r="R69" s="6"/>
      <c r="AI69" s="54"/>
      <c r="AJ69" s="54"/>
      <c r="AK69" s="54"/>
    </row>
    <row r="70" spans="1:37" s="11" customFormat="1" ht="10">
      <c r="A70" s="11" t="s">
        <v>117</v>
      </c>
      <c r="B70" s="6" t="s">
        <v>198</v>
      </c>
      <c r="C70" s="6" t="s">
        <v>192</v>
      </c>
      <c r="D70" s="6" t="s">
        <v>199</v>
      </c>
      <c r="E70" s="6" t="s">
        <v>395</v>
      </c>
      <c r="F70" s="6" t="s">
        <v>396</v>
      </c>
      <c r="G70" s="6" t="s">
        <v>193</v>
      </c>
      <c r="H70" s="4" t="s">
        <v>194</v>
      </c>
      <c r="I70" s="21">
        <v>37377</v>
      </c>
      <c r="J70" s="1" t="s">
        <v>117</v>
      </c>
      <c r="K70" s="22">
        <v>60</v>
      </c>
      <c r="L70" s="18" t="s">
        <v>117</v>
      </c>
      <c r="M70" s="6">
        <v>6</v>
      </c>
      <c r="N70" s="23">
        <f t="shared" si="12"/>
        <v>36</v>
      </c>
      <c r="O70" s="6" t="s">
        <v>943</v>
      </c>
      <c r="P70" s="6" t="s">
        <v>303</v>
      </c>
      <c r="Q70" s="24"/>
      <c r="R70" s="6"/>
      <c r="AI70" s="54"/>
      <c r="AJ70" s="54"/>
      <c r="AK70" s="54"/>
    </row>
    <row r="71" spans="1:37" s="185" customFormat="1" ht="10">
      <c r="A71" s="185" t="s">
        <v>117</v>
      </c>
      <c r="B71" s="186" t="s">
        <v>397</v>
      </c>
      <c r="C71" s="186" t="s">
        <v>192</v>
      </c>
      <c r="D71" s="186" t="s">
        <v>199</v>
      </c>
      <c r="E71" s="186" t="s">
        <v>395</v>
      </c>
      <c r="F71" s="186" t="s">
        <v>396</v>
      </c>
      <c r="G71" s="186" t="s">
        <v>193</v>
      </c>
      <c r="H71" s="186" t="s">
        <v>194</v>
      </c>
      <c r="I71" s="187">
        <v>37377</v>
      </c>
      <c r="J71" s="186" t="s">
        <v>117</v>
      </c>
      <c r="K71" s="188">
        <v>60</v>
      </c>
      <c r="L71" s="186" t="s">
        <v>117</v>
      </c>
      <c r="M71" s="186">
        <v>6</v>
      </c>
      <c r="N71" s="188">
        <f t="shared" si="12"/>
        <v>36</v>
      </c>
      <c r="O71" s="186" t="s">
        <v>943</v>
      </c>
      <c r="P71" s="186" t="s">
        <v>303</v>
      </c>
      <c r="Q71" s="189"/>
      <c r="R71" s="186"/>
    </row>
    <row r="72" spans="1:37" s="190" customFormat="1" ht="10">
      <c r="A72" s="190" t="s">
        <v>117</v>
      </c>
      <c r="B72" s="191" t="s">
        <v>781</v>
      </c>
      <c r="C72" s="191" t="s">
        <v>192</v>
      </c>
      <c r="D72" s="191" t="s">
        <v>199</v>
      </c>
      <c r="E72" s="191" t="s">
        <v>782</v>
      </c>
      <c r="F72" s="191" t="s">
        <v>947</v>
      </c>
      <c r="G72" s="191" t="s">
        <v>193</v>
      </c>
      <c r="H72" s="191" t="s">
        <v>194</v>
      </c>
      <c r="I72" s="192">
        <v>41046</v>
      </c>
      <c r="J72" s="191" t="s">
        <v>303</v>
      </c>
      <c r="K72" s="193">
        <v>32</v>
      </c>
      <c r="L72" s="191" t="s">
        <v>303</v>
      </c>
      <c r="M72" s="191">
        <v>9</v>
      </c>
      <c r="N72" s="193">
        <f t="shared" si="12"/>
        <v>28.8</v>
      </c>
      <c r="O72" s="191"/>
      <c r="P72" s="191" t="s">
        <v>303</v>
      </c>
      <c r="Q72" s="194"/>
      <c r="R72" s="191"/>
    </row>
    <row r="73" spans="1:37" s="190" customFormat="1" ht="10">
      <c r="A73" s="190" t="s">
        <v>117</v>
      </c>
      <c r="B73" s="191" t="s">
        <v>948</v>
      </c>
      <c r="C73" s="191" t="s">
        <v>192</v>
      </c>
      <c r="D73" s="191" t="s">
        <v>199</v>
      </c>
      <c r="E73" s="191" t="s">
        <v>782</v>
      </c>
      <c r="F73" s="191" t="s">
        <v>947</v>
      </c>
      <c r="G73" s="191" t="s">
        <v>193</v>
      </c>
      <c r="H73" s="191" t="s">
        <v>194</v>
      </c>
      <c r="I73" s="192">
        <v>41046</v>
      </c>
      <c r="J73" s="191" t="s">
        <v>303</v>
      </c>
      <c r="K73" s="193">
        <v>32</v>
      </c>
      <c r="L73" s="191" t="s">
        <v>303</v>
      </c>
      <c r="M73" s="191">
        <v>9</v>
      </c>
      <c r="N73" s="193">
        <f t="shared" si="12"/>
        <v>28.8</v>
      </c>
      <c r="O73" s="191"/>
      <c r="P73" s="191" t="s">
        <v>303</v>
      </c>
      <c r="Q73" s="194"/>
      <c r="R73" s="191"/>
    </row>
    <row r="74" spans="1:37" s="190" customFormat="1" ht="10">
      <c r="A74" s="190" t="s">
        <v>831</v>
      </c>
      <c r="B74" s="191" t="s">
        <v>949</v>
      </c>
      <c r="C74" s="191" t="s">
        <v>192</v>
      </c>
      <c r="D74" s="191" t="s">
        <v>950</v>
      </c>
      <c r="E74" s="191" t="s">
        <v>832</v>
      </c>
      <c r="F74" s="191" t="s">
        <v>833</v>
      </c>
      <c r="G74" s="191" t="s">
        <v>193</v>
      </c>
      <c r="H74" s="191" t="s">
        <v>194</v>
      </c>
      <c r="I74" s="192">
        <v>41046</v>
      </c>
      <c r="J74" s="191" t="s">
        <v>303</v>
      </c>
      <c r="K74" s="193">
        <v>68.989999999999995</v>
      </c>
      <c r="L74" s="191" t="s">
        <v>303</v>
      </c>
      <c r="M74" s="191">
        <v>10</v>
      </c>
      <c r="N74" s="193">
        <f t="shared" si="12"/>
        <v>68.989999999999995</v>
      </c>
      <c r="O74" s="191"/>
      <c r="P74" s="191" t="s">
        <v>303</v>
      </c>
      <c r="Q74" s="194"/>
      <c r="R74" s="191"/>
    </row>
    <row r="75" spans="1:37" s="190" customFormat="1" ht="10">
      <c r="A75" s="190" t="s">
        <v>117</v>
      </c>
      <c r="B75" s="191" t="s">
        <v>834</v>
      </c>
      <c r="C75" s="191" t="s">
        <v>192</v>
      </c>
      <c r="D75" s="191" t="s">
        <v>950</v>
      </c>
      <c r="E75" s="191" t="s">
        <v>832</v>
      </c>
      <c r="F75" s="191" t="s">
        <v>833</v>
      </c>
      <c r="G75" s="191" t="s">
        <v>193</v>
      </c>
      <c r="H75" s="191" t="s">
        <v>194</v>
      </c>
      <c r="I75" s="192">
        <v>41046</v>
      </c>
      <c r="J75" s="191" t="s">
        <v>303</v>
      </c>
      <c r="K75" s="193">
        <v>68.989999999999995</v>
      </c>
      <c r="L75" s="191" t="s">
        <v>303</v>
      </c>
      <c r="M75" s="191">
        <v>9</v>
      </c>
      <c r="N75" s="193">
        <f t="shared" si="12"/>
        <v>62.090999999999994</v>
      </c>
      <c r="O75" s="191"/>
      <c r="P75" s="191" t="s">
        <v>303</v>
      </c>
      <c r="Q75" s="194"/>
      <c r="R75" s="191"/>
    </row>
    <row r="76" spans="1:37" s="190" customFormat="1" ht="10">
      <c r="B76" s="191" t="s">
        <v>1180</v>
      </c>
      <c r="C76" s="191" t="s">
        <v>192</v>
      </c>
      <c r="D76" s="191" t="s">
        <v>950</v>
      </c>
      <c r="E76" s="191" t="s">
        <v>832</v>
      </c>
      <c r="F76" s="191" t="s">
        <v>833</v>
      </c>
      <c r="G76" s="191" t="s">
        <v>193</v>
      </c>
      <c r="H76" s="191"/>
      <c r="I76" s="192"/>
      <c r="J76" s="191"/>
      <c r="K76" s="193">
        <v>50</v>
      </c>
      <c r="L76" s="191"/>
      <c r="M76" s="191">
        <v>10</v>
      </c>
      <c r="N76" s="193">
        <f t="shared" si="12"/>
        <v>50</v>
      </c>
      <c r="O76" s="191" t="s">
        <v>1179</v>
      </c>
      <c r="P76" s="191"/>
      <c r="Q76" s="194"/>
      <c r="R76" s="191"/>
    </row>
    <row r="77" spans="1:37" s="190" customFormat="1" ht="10">
      <c r="B77" s="191" t="s">
        <v>1181</v>
      </c>
      <c r="C77" s="191" t="s">
        <v>192</v>
      </c>
      <c r="D77" s="191" t="s">
        <v>950</v>
      </c>
      <c r="E77" s="191" t="s">
        <v>832</v>
      </c>
      <c r="F77" s="191" t="s">
        <v>833</v>
      </c>
      <c r="G77" s="191" t="s">
        <v>193</v>
      </c>
      <c r="H77" s="191"/>
      <c r="I77" s="192"/>
      <c r="J77" s="191"/>
      <c r="K77" s="193">
        <v>50</v>
      </c>
      <c r="L77" s="191"/>
      <c r="M77" s="191">
        <v>10</v>
      </c>
      <c r="N77" s="193">
        <f t="shared" si="12"/>
        <v>50</v>
      </c>
      <c r="O77" s="191" t="s">
        <v>1179</v>
      </c>
      <c r="P77" s="191"/>
      <c r="Q77" s="194"/>
      <c r="R77" s="191"/>
    </row>
    <row r="78" spans="1:37" s="185" customFormat="1" ht="11" customHeight="1">
      <c r="B78" s="186"/>
      <c r="C78" s="186"/>
      <c r="D78" s="186"/>
      <c r="E78" s="186"/>
      <c r="F78" s="186"/>
      <c r="G78" s="186"/>
      <c r="H78" s="186"/>
      <c r="I78" s="187"/>
      <c r="J78" s="186"/>
      <c r="K78" s="188"/>
      <c r="L78" s="186"/>
      <c r="M78" s="186"/>
      <c r="N78" s="188"/>
      <c r="O78" s="186"/>
      <c r="P78" s="186"/>
      <c r="Q78" s="189"/>
      <c r="R78" s="186"/>
    </row>
    <row r="79" spans="1:37" s="11" customFormat="1" ht="10">
      <c r="A79" s="35" t="s">
        <v>117</v>
      </c>
      <c r="B79" s="6" t="s">
        <v>398</v>
      </c>
      <c r="C79" s="6" t="s">
        <v>399</v>
      </c>
      <c r="D79" s="6" t="s">
        <v>400</v>
      </c>
      <c r="E79" s="6" t="s">
        <v>121</v>
      </c>
      <c r="F79" s="6" t="s">
        <v>401</v>
      </c>
      <c r="G79" s="6" t="s">
        <v>56</v>
      </c>
      <c r="H79" s="4" t="s">
        <v>57</v>
      </c>
      <c r="I79" s="21">
        <v>34700</v>
      </c>
      <c r="J79" s="1" t="s">
        <v>117</v>
      </c>
      <c r="K79" s="22">
        <v>3</v>
      </c>
      <c r="L79" s="18" t="s">
        <v>117</v>
      </c>
      <c r="M79" s="6">
        <v>5</v>
      </c>
      <c r="N79" s="23">
        <f t="shared" ref="N79:N84" si="13">SUM(M79/10*K79)</f>
        <v>1.5</v>
      </c>
      <c r="O79" s="6" t="s">
        <v>944</v>
      </c>
      <c r="P79" s="6" t="s">
        <v>303</v>
      </c>
      <c r="Q79" s="24"/>
      <c r="R79" s="6"/>
      <c r="AI79" s="54"/>
      <c r="AJ79" s="54"/>
      <c r="AK79" s="54"/>
    </row>
    <row r="80" spans="1:37" s="11" customFormat="1" ht="10">
      <c r="A80" s="11" t="s">
        <v>117</v>
      </c>
      <c r="B80" s="6" t="s">
        <v>58</v>
      </c>
      <c r="C80" s="6" t="s">
        <v>399</v>
      </c>
      <c r="D80" s="6" t="s">
        <v>400</v>
      </c>
      <c r="E80" s="6" t="s">
        <v>121</v>
      </c>
      <c r="F80" s="6" t="s">
        <v>401</v>
      </c>
      <c r="G80" s="6" t="s">
        <v>56</v>
      </c>
      <c r="H80" s="4" t="s">
        <v>57</v>
      </c>
      <c r="I80" s="21">
        <v>34700</v>
      </c>
      <c r="J80" s="1" t="s">
        <v>117</v>
      </c>
      <c r="K80" s="22">
        <v>3</v>
      </c>
      <c r="L80" s="18" t="s">
        <v>117</v>
      </c>
      <c r="M80" s="6">
        <v>6</v>
      </c>
      <c r="N80" s="23">
        <f t="shared" si="13"/>
        <v>1.7999999999999998</v>
      </c>
      <c r="O80" s="6" t="s">
        <v>666</v>
      </c>
      <c r="P80" s="6" t="s">
        <v>303</v>
      </c>
      <c r="Q80" s="24"/>
      <c r="R80" s="6"/>
      <c r="AI80" s="54"/>
      <c r="AJ80" s="54"/>
      <c r="AK80" s="54"/>
    </row>
    <row r="81" spans="1:37" s="11" customFormat="1" ht="10">
      <c r="A81" s="11" t="s">
        <v>117</v>
      </c>
      <c r="B81" s="6" t="s">
        <v>59</v>
      </c>
      <c r="C81" s="6" t="s">
        <v>399</v>
      </c>
      <c r="D81" s="6" t="s">
        <v>60</v>
      </c>
      <c r="E81" s="6" t="s">
        <v>121</v>
      </c>
      <c r="F81" s="6" t="s">
        <v>401</v>
      </c>
      <c r="G81" s="6" t="s">
        <v>56</v>
      </c>
      <c r="H81" s="4" t="s">
        <v>57</v>
      </c>
      <c r="I81" s="21">
        <v>34700</v>
      </c>
      <c r="J81" s="1" t="s">
        <v>117</v>
      </c>
      <c r="K81" s="22">
        <v>3</v>
      </c>
      <c r="L81" s="18" t="s">
        <v>117</v>
      </c>
      <c r="M81" s="6">
        <v>6</v>
      </c>
      <c r="N81" s="23">
        <f t="shared" si="13"/>
        <v>1.7999999999999998</v>
      </c>
      <c r="O81" s="6" t="s">
        <v>945</v>
      </c>
      <c r="P81" s="6" t="s">
        <v>303</v>
      </c>
      <c r="Q81" s="24"/>
      <c r="R81" s="6"/>
      <c r="AI81" s="54"/>
      <c r="AJ81" s="54"/>
      <c r="AK81" s="54"/>
    </row>
    <row r="82" spans="1:37" s="54" customFormat="1" ht="10">
      <c r="A82" s="11" t="s">
        <v>117</v>
      </c>
      <c r="B82" s="6" t="s">
        <v>61</v>
      </c>
      <c r="C82" s="6" t="s">
        <v>399</v>
      </c>
      <c r="D82" s="6" t="s">
        <v>60</v>
      </c>
      <c r="E82" s="6" t="s">
        <v>121</v>
      </c>
      <c r="F82" s="6" t="s">
        <v>401</v>
      </c>
      <c r="G82" s="6" t="s">
        <v>56</v>
      </c>
      <c r="H82" s="4" t="s">
        <v>57</v>
      </c>
      <c r="I82" s="21">
        <v>34700</v>
      </c>
      <c r="J82" s="1" t="s">
        <v>117</v>
      </c>
      <c r="K82" s="22">
        <v>3</v>
      </c>
      <c r="L82" s="18" t="s">
        <v>117</v>
      </c>
      <c r="M82" s="6">
        <v>6</v>
      </c>
      <c r="N82" s="23">
        <f t="shared" si="13"/>
        <v>1.7999999999999998</v>
      </c>
      <c r="O82" s="6" t="s">
        <v>945</v>
      </c>
      <c r="P82" s="6" t="s">
        <v>303</v>
      </c>
      <c r="Q82" s="24"/>
      <c r="R82" s="6"/>
    </row>
    <row r="83" spans="1:37" s="11" customFormat="1" ht="10">
      <c r="A83" s="11" t="s">
        <v>117</v>
      </c>
      <c r="B83" s="6" t="s">
        <v>62</v>
      </c>
      <c r="C83" s="6" t="s">
        <v>399</v>
      </c>
      <c r="D83" s="6" t="s">
        <v>400</v>
      </c>
      <c r="E83" s="6" t="s">
        <v>121</v>
      </c>
      <c r="F83" s="6" t="s">
        <v>401</v>
      </c>
      <c r="G83" s="6" t="s">
        <v>56</v>
      </c>
      <c r="H83" s="4" t="s">
        <v>57</v>
      </c>
      <c r="I83" s="21">
        <v>34700</v>
      </c>
      <c r="J83" s="1" t="s">
        <v>117</v>
      </c>
      <c r="K83" s="22">
        <v>3</v>
      </c>
      <c r="L83" s="18" t="s">
        <v>117</v>
      </c>
      <c r="M83" s="6">
        <v>6</v>
      </c>
      <c r="N83" s="23">
        <f t="shared" si="13"/>
        <v>1.7999999999999998</v>
      </c>
      <c r="O83" s="6" t="s">
        <v>63</v>
      </c>
      <c r="P83" s="6" t="s">
        <v>303</v>
      </c>
      <c r="Q83" s="24"/>
      <c r="R83" s="6"/>
      <c r="AI83" s="54"/>
      <c r="AJ83" s="54"/>
      <c r="AK83" s="54"/>
    </row>
    <row r="84" spans="1:37" s="11" customFormat="1" ht="10">
      <c r="A84" s="11" t="s">
        <v>117</v>
      </c>
      <c r="B84" s="6" t="s">
        <v>64</v>
      </c>
      <c r="C84" s="6" t="s">
        <v>399</v>
      </c>
      <c r="D84" s="6" t="s">
        <v>65</v>
      </c>
      <c r="E84" s="6" t="s">
        <v>121</v>
      </c>
      <c r="F84" s="6" t="s">
        <v>66</v>
      </c>
      <c r="G84" s="6" t="s">
        <v>56</v>
      </c>
      <c r="H84" s="4" t="s">
        <v>67</v>
      </c>
      <c r="I84" s="21">
        <v>34700</v>
      </c>
      <c r="J84" s="1" t="s">
        <v>117</v>
      </c>
      <c r="K84" s="22">
        <v>3</v>
      </c>
      <c r="L84" s="18" t="s">
        <v>117</v>
      </c>
      <c r="M84" s="6">
        <v>6</v>
      </c>
      <c r="N84" s="23">
        <f t="shared" si="13"/>
        <v>1.7999999999999998</v>
      </c>
      <c r="O84" s="6" t="s">
        <v>68</v>
      </c>
      <c r="P84" s="6" t="s">
        <v>303</v>
      </c>
      <c r="Q84" s="24"/>
      <c r="R84" s="6"/>
      <c r="AI84" s="54"/>
      <c r="AJ84" s="54"/>
      <c r="AK84" s="54"/>
    </row>
    <row r="85" spans="1:37" s="11" customFormat="1" ht="10">
      <c r="B85" s="6"/>
      <c r="C85" s="6"/>
      <c r="D85" s="6"/>
      <c r="E85" s="6"/>
      <c r="F85" s="6"/>
      <c r="G85" s="6"/>
      <c r="H85" s="4"/>
      <c r="I85" s="4"/>
      <c r="J85" s="1"/>
      <c r="K85" s="22"/>
      <c r="L85" s="18"/>
      <c r="M85" s="6"/>
      <c r="N85" s="23"/>
      <c r="O85" s="6"/>
      <c r="P85" s="6"/>
      <c r="Q85" s="34"/>
      <c r="R85" s="6"/>
      <c r="AI85" s="54"/>
      <c r="AJ85" s="54"/>
      <c r="AK85" s="54"/>
    </row>
    <row r="86" spans="1:37" s="90" customFormat="1" ht="10">
      <c r="A86" s="11" t="s">
        <v>117</v>
      </c>
      <c r="B86" s="6" t="s">
        <v>818</v>
      </c>
      <c r="C86" s="6" t="s">
        <v>69</v>
      </c>
      <c r="D86" s="6" t="s">
        <v>70</v>
      </c>
      <c r="E86" s="6" t="s">
        <v>71</v>
      </c>
      <c r="F86" s="6" t="s">
        <v>203</v>
      </c>
      <c r="G86" s="6" t="s">
        <v>72</v>
      </c>
      <c r="H86" s="4" t="s">
        <v>69</v>
      </c>
      <c r="I86" s="21">
        <v>35796</v>
      </c>
      <c r="J86" s="1" t="s">
        <v>117</v>
      </c>
      <c r="K86" s="22">
        <v>15</v>
      </c>
      <c r="L86" s="18" t="s">
        <v>117</v>
      </c>
      <c r="M86" s="6">
        <v>5</v>
      </c>
      <c r="N86" s="23">
        <f t="shared" ref="N86:N98" si="14">SUM(M86/10*K86)</f>
        <v>7.5</v>
      </c>
      <c r="O86" s="6" t="s">
        <v>912</v>
      </c>
      <c r="P86" s="6" t="s">
        <v>303</v>
      </c>
      <c r="Q86" s="24"/>
      <c r="R86" s="6"/>
      <c r="AI86" s="91"/>
      <c r="AJ86" s="91"/>
      <c r="AK86" s="91"/>
    </row>
    <row r="87" spans="1:37" s="90" customFormat="1" ht="10">
      <c r="A87" s="11"/>
      <c r="B87" s="6" t="s">
        <v>1008</v>
      </c>
      <c r="C87" s="6" t="s">
        <v>69</v>
      </c>
      <c r="D87" s="6"/>
      <c r="E87" s="6"/>
      <c r="F87" s="6"/>
      <c r="G87" s="6"/>
      <c r="H87" s="4"/>
      <c r="I87" s="21"/>
      <c r="J87" s="1"/>
      <c r="K87" s="22">
        <v>15</v>
      </c>
      <c r="L87" s="18"/>
      <c r="M87" s="6">
        <v>4</v>
      </c>
      <c r="N87" s="23">
        <f t="shared" si="14"/>
        <v>6</v>
      </c>
      <c r="O87" s="6" t="s">
        <v>1012</v>
      </c>
      <c r="P87" s="6"/>
      <c r="Q87" s="24"/>
      <c r="R87" s="6"/>
      <c r="AI87" s="91"/>
      <c r="AJ87" s="91"/>
      <c r="AK87" s="91"/>
    </row>
    <row r="88" spans="1:37" s="11" customFormat="1" ht="10">
      <c r="A88" s="11" t="s">
        <v>117</v>
      </c>
      <c r="B88" s="6" t="s">
        <v>76</v>
      </c>
      <c r="C88" s="6" t="s">
        <v>69</v>
      </c>
      <c r="D88" s="6" t="s">
        <v>701</v>
      </c>
      <c r="E88" s="6" t="s">
        <v>77</v>
      </c>
      <c r="F88" s="6" t="s">
        <v>702</v>
      </c>
      <c r="G88" s="6" t="s">
        <v>297</v>
      </c>
      <c r="H88" s="4" t="s">
        <v>69</v>
      </c>
      <c r="I88" s="21"/>
      <c r="J88" s="1" t="s">
        <v>117</v>
      </c>
      <c r="K88" s="22">
        <v>15</v>
      </c>
      <c r="L88" s="18" t="s">
        <v>117</v>
      </c>
      <c r="M88" s="6">
        <v>8</v>
      </c>
      <c r="N88" s="23">
        <f t="shared" si="14"/>
        <v>12</v>
      </c>
      <c r="O88" s="6" t="s">
        <v>1013</v>
      </c>
      <c r="P88" s="6"/>
      <c r="Q88" s="24"/>
      <c r="R88" s="6"/>
      <c r="AI88" s="54"/>
      <c r="AJ88" s="54"/>
      <c r="AK88" s="54"/>
    </row>
    <row r="89" spans="1:37" s="90" customFormat="1" ht="10">
      <c r="A89" s="11" t="s">
        <v>117</v>
      </c>
      <c r="B89" s="6" t="s">
        <v>78</v>
      </c>
      <c r="C89" s="6" t="s">
        <v>69</v>
      </c>
      <c r="D89" s="6" t="s">
        <v>74</v>
      </c>
      <c r="E89" s="6" t="s">
        <v>121</v>
      </c>
      <c r="F89" s="6" t="s">
        <v>203</v>
      </c>
      <c r="G89" s="6" t="s">
        <v>75</v>
      </c>
      <c r="H89" s="4" t="s">
        <v>69</v>
      </c>
      <c r="I89" s="21">
        <v>35796</v>
      </c>
      <c r="J89" s="1" t="s">
        <v>117</v>
      </c>
      <c r="K89" s="22">
        <v>15</v>
      </c>
      <c r="L89" s="18" t="s">
        <v>117</v>
      </c>
      <c r="M89" s="6">
        <v>5</v>
      </c>
      <c r="N89" s="23">
        <f t="shared" si="14"/>
        <v>7.5</v>
      </c>
      <c r="O89" s="6" t="s">
        <v>711</v>
      </c>
      <c r="P89" s="6" t="s">
        <v>303</v>
      </c>
      <c r="Q89" s="24"/>
      <c r="R89" s="6"/>
      <c r="AI89" s="91"/>
      <c r="AJ89" s="91"/>
      <c r="AK89" s="91"/>
    </row>
    <row r="90" spans="1:37" s="54" customFormat="1" ht="10">
      <c r="A90" s="11" t="s">
        <v>117</v>
      </c>
      <c r="B90" s="6" t="s">
        <v>79</v>
      </c>
      <c r="C90" s="6" t="s">
        <v>69</v>
      </c>
      <c r="D90" s="6" t="s">
        <v>820</v>
      </c>
      <c r="E90" s="6" t="s">
        <v>121</v>
      </c>
      <c r="F90" s="6" t="s">
        <v>147</v>
      </c>
      <c r="G90" s="6" t="s">
        <v>72</v>
      </c>
      <c r="H90" s="4" t="s">
        <v>69</v>
      </c>
      <c r="I90" s="21" t="s">
        <v>914</v>
      </c>
      <c r="J90" s="1" t="s">
        <v>117</v>
      </c>
      <c r="K90" s="22">
        <v>15</v>
      </c>
      <c r="L90" s="18" t="s">
        <v>117</v>
      </c>
      <c r="M90" s="6">
        <v>8</v>
      </c>
      <c r="N90" s="23">
        <f t="shared" si="14"/>
        <v>12</v>
      </c>
      <c r="O90" s="6" t="s">
        <v>821</v>
      </c>
      <c r="P90" s="6" t="s">
        <v>303</v>
      </c>
      <c r="Q90" s="24"/>
      <c r="R90" s="6"/>
    </row>
    <row r="91" spans="1:37" s="126" customFormat="1" ht="10">
      <c r="A91" s="118" t="s">
        <v>117</v>
      </c>
      <c r="B91" s="119" t="s">
        <v>81</v>
      </c>
      <c r="C91" s="119" t="s">
        <v>69</v>
      </c>
      <c r="D91" s="119" t="s">
        <v>70</v>
      </c>
      <c r="E91" s="119" t="s">
        <v>121</v>
      </c>
      <c r="F91" s="119" t="s">
        <v>80</v>
      </c>
      <c r="G91" s="119" t="s">
        <v>75</v>
      </c>
      <c r="H91" s="120" t="s">
        <v>69</v>
      </c>
      <c r="I91" s="121" t="s">
        <v>823</v>
      </c>
      <c r="J91" s="122" t="s">
        <v>117</v>
      </c>
      <c r="K91" s="123">
        <v>15</v>
      </c>
      <c r="L91" s="124" t="s">
        <v>117</v>
      </c>
      <c r="M91" s="119">
        <v>5</v>
      </c>
      <c r="N91" s="125">
        <f t="shared" si="14"/>
        <v>7.5</v>
      </c>
      <c r="O91" s="119" t="s">
        <v>913</v>
      </c>
      <c r="P91" s="119" t="s">
        <v>303</v>
      </c>
      <c r="Q91" s="175"/>
      <c r="R91" s="119"/>
    </row>
    <row r="92" spans="1:37" s="89" customFormat="1" ht="10">
      <c r="A92" s="35" t="s">
        <v>117</v>
      </c>
      <c r="B92" s="6" t="s">
        <v>1009</v>
      </c>
      <c r="C92" s="6" t="s">
        <v>69</v>
      </c>
      <c r="D92" s="6" t="s">
        <v>74</v>
      </c>
      <c r="E92" s="6"/>
      <c r="F92" s="6" t="s">
        <v>133</v>
      </c>
      <c r="G92" s="6"/>
      <c r="H92" s="4" t="s">
        <v>69</v>
      </c>
      <c r="I92" s="21"/>
      <c r="J92" s="1"/>
      <c r="K92" s="123">
        <v>15</v>
      </c>
      <c r="L92" s="18"/>
      <c r="M92" s="6">
        <v>8</v>
      </c>
      <c r="N92" s="23"/>
      <c r="O92" s="6" t="s">
        <v>1012</v>
      </c>
      <c r="P92" s="6"/>
      <c r="Q92" s="24"/>
      <c r="R92" s="6"/>
    </row>
    <row r="93" spans="1:37" s="247" customFormat="1" ht="10">
      <c r="A93" s="237"/>
      <c r="B93" s="238" t="s">
        <v>1011</v>
      </c>
      <c r="C93" s="238" t="s">
        <v>69</v>
      </c>
      <c r="D93" s="238"/>
      <c r="E93" s="238"/>
      <c r="F93" s="238"/>
      <c r="G93" s="238"/>
      <c r="H93" s="240" t="s">
        <v>69</v>
      </c>
      <c r="I93" s="241"/>
      <c r="J93" s="242"/>
      <c r="K93" s="248"/>
      <c r="L93" s="244"/>
      <c r="M93" s="238">
        <v>8</v>
      </c>
      <c r="N93" s="245"/>
      <c r="O93" s="238" t="s">
        <v>1014</v>
      </c>
      <c r="P93" s="238"/>
      <c r="Q93" s="246"/>
      <c r="R93" s="238"/>
    </row>
    <row r="94" spans="1:37" s="11" customFormat="1" ht="10">
      <c r="A94" s="11" t="s">
        <v>117</v>
      </c>
      <c r="B94" s="6" t="s">
        <v>822</v>
      </c>
      <c r="C94" s="6" t="s">
        <v>69</v>
      </c>
      <c r="D94" s="6" t="s">
        <v>70</v>
      </c>
      <c r="E94" s="44" t="s">
        <v>121</v>
      </c>
      <c r="F94" s="6" t="s">
        <v>82</v>
      </c>
      <c r="G94" s="6" t="s">
        <v>75</v>
      </c>
      <c r="H94" s="4" t="s">
        <v>69</v>
      </c>
      <c r="I94" s="4" t="s">
        <v>821</v>
      </c>
      <c r="J94" s="66" t="s">
        <v>117</v>
      </c>
      <c r="K94" s="74">
        <v>15</v>
      </c>
      <c r="L94" s="18" t="s">
        <v>117</v>
      </c>
      <c r="M94" s="6">
        <v>8</v>
      </c>
      <c r="N94" s="23">
        <f>SUM(M94/10*K94)</f>
        <v>12</v>
      </c>
      <c r="O94" s="6" t="s">
        <v>946</v>
      </c>
      <c r="P94" s="6" t="s">
        <v>303</v>
      </c>
      <c r="Q94" s="24"/>
      <c r="R94" s="6"/>
      <c r="AI94" s="54"/>
      <c r="AJ94" s="54"/>
      <c r="AK94" s="54"/>
    </row>
    <row r="95" spans="1:37" s="11" customFormat="1" ht="10">
      <c r="B95" s="6" t="s">
        <v>1010</v>
      </c>
      <c r="C95" s="6" t="s">
        <v>69</v>
      </c>
      <c r="D95" s="6"/>
      <c r="E95" s="44"/>
      <c r="F95" s="6" t="s">
        <v>5</v>
      </c>
      <c r="G95" s="6" t="s">
        <v>75</v>
      </c>
      <c r="H95" s="4" t="s">
        <v>69</v>
      </c>
      <c r="I95" s="4"/>
      <c r="J95" s="66"/>
      <c r="K95" s="74">
        <v>13</v>
      </c>
      <c r="L95" s="18" t="s">
        <v>117</v>
      </c>
      <c r="M95" s="6">
        <v>10</v>
      </c>
      <c r="N95" s="23">
        <v>13</v>
      </c>
      <c r="O95" s="6" t="s">
        <v>1012</v>
      </c>
      <c r="P95" s="6"/>
      <c r="Q95" s="24"/>
      <c r="R95" s="6"/>
      <c r="AI95" s="54"/>
      <c r="AJ95" s="54"/>
      <c r="AK95" s="54"/>
    </row>
    <row r="96" spans="1:37" s="35" customFormat="1" ht="10">
      <c r="A96" s="35" t="s">
        <v>117</v>
      </c>
      <c r="B96" s="6" t="s">
        <v>632</v>
      </c>
      <c r="C96" s="6" t="s">
        <v>69</v>
      </c>
      <c r="D96" s="6" t="s">
        <v>70</v>
      </c>
      <c r="E96" s="44" t="s">
        <v>700</v>
      </c>
      <c r="F96" s="6" t="s">
        <v>147</v>
      </c>
      <c r="G96" s="6" t="s">
        <v>75</v>
      </c>
      <c r="H96" s="4" t="s">
        <v>69</v>
      </c>
      <c r="I96" s="4" t="s">
        <v>633</v>
      </c>
      <c r="J96" s="66" t="s">
        <v>117</v>
      </c>
      <c r="K96" s="74">
        <v>15</v>
      </c>
      <c r="L96" s="18" t="s">
        <v>117</v>
      </c>
      <c r="M96" s="6">
        <v>9</v>
      </c>
      <c r="N96" s="23">
        <f t="shared" si="14"/>
        <v>13.5</v>
      </c>
      <c r="O96" s="6" t="s">
        <v>1015</v>
      </c>
      <c r="P96" s="6" t="s">
        <v>303</v>
      </c>
      <c r="Q96" s="24"/>
      <c r="R96" s="6"/>
      <c r="AI96" s="89"/>
      <c r="AJ96" s="89"/>
      <c r="AK96" s="89"/>
    </row>
    <row r="97" spans="1:37" s="11" customFormat="1" ht="10">
      <c r="A97" s="11" t="s">
        <v>117</v>
      </c>
      <c r="B97" s="6" t="s">
        <v>634</v>
      </c>
      <c r="C97" s="6" t="s">
        <v>69</v>
      </c>
      <c r="D97" s="6" t="s">
        <v>819</v>
      </c>
      <c r="E97" s="44" t="s">
        <v>121</v>
      </c>
      <c r="F97" s="6" t="s">
        <v>5</v>
      </c>
      <c r="G97" s="6" t="s">
        <v>75</v>
      </c>
      <c r="H97" s="4" t="s">
        <v>69</v>
      </c>
      <c r="I97" s="4" t="s">
        <v>823</v>
      </c>
      <c r="J97" s="66" t="s">
        <v>117</v>
      </c>
      <c r="K97" s="74">
        <v>15</v>
      </c>
      <c r="L97" s="18" t="s">
        <v>117</v>
      </c>
      <c r="M97" s="6">
        <v>6</v>
      </c>
      <c r="N97" s="23">
        <f t="shared" ref="N97" si="15">SUM(M97/10*K97)</f>
        <v>9</v>
      </c>
      <c r="O97" s="6" t="s">
        <v>1182</v>
      </c>
      <c r="P97" s="6" t="s">
        <v>303</v>
      </c>
      <c r="Q97" s="24"/>
      <c r="R97" s="6"/>
      <c r="AI97" s="54"/>
      <c r="AJ97" s="54"/>
      <c r="AK97" s="54"/>
    </row>
    <row r="98" spans="1:37" s="11" customFormat="1" ht="10">
      <c r="A98" s="11" t="s">
        <v>117</v>
      </c>
      <c r="B98" s="6" t="s">
        <v>635</v>
      </c>
      <c r="C98" s="6" t="s">
        <v>69</v>
      </c>
      <c r="D98" s="6" t="s">
        <v>819</v>
      </c>
      <c r="E98" s="44" t="s">
        <v>121</v>
      </c>
      <c r="F98" s="6" t="s">
        <v>730</v>
      </c>
      <c r="G98" s="6" t="s">
        <v>75</v>
      </c>
      <c r="H98" s="4" t="s">
        <v>69</v>
      </c>
      <c r="I98" s="4" t="s">
        <v>823</v>
      </c>
      <c r="J98" s="66" t="s">
        <v>117</v>
      </c>
      <c r="K98" s="74">
        <v>15</v>
      </c>
      <c r="L98" s="18" t="s">
        <v>117</v>
      </c>
      <c r="M98" s="6">
        <v>7</v>
      </c>
      <c r="N98" s="23">
        <f t="shared" si="14"/>
        <v>10.5</v>
      </c>
      <c r="O98" s="6" t="s">
        <v>915</v>
      </c>
      <c r="P98" s="6" t="s">
        <v>303</v>
      </c>
      <c r="Q98" s="24"/>
      <c r="R98" s="6"/>
      <c r="AI98" s="54"/>
      <c r="AJ98" s="54"/>
      <c r="AK98" s="54"/>
    </row>
    <row r="99" spans="1:37" s="11" customFormat="1" ht="10">
      <c r="A99" s="11" t="s">
        <v>117</v>
      </c>
      <c r="B99" s="6" t="s">
        <v>446</v>
      </c>
      <c r="C99" s="6" t="s">
        <v>69</v>
      </c>
      <c r="D99" s="6" t="s">
        <v>819</v>
      </c>
      <c r="E99" s="44" t="s">
        <v>121</v>
      </c>
      <c r="F99" s="6" t="s">
        <v>730</v>
      </c>
      <c r="G99" s="6" t="s">
        <v>75</v>
      </c>
      <c r="H99" s="4" t="s">
        <v>69</v>
      </c>
      <c r="I99" s="4" t="s">
        <v>823</v>
      </c>
      <c r="J99" s="66" t="s">
        <v>117</v>
      </c>
      <c r="K99" s="74">
        <v>15</v>
      </c>
      <c r="L99" s="18" t="s">
        <v>117</v>
      </c>
      <c r="M99" s="6">
        <v>8</v>
      </c>
      <c r="N99" s="23">
        <f t="shared" ref="N99" si="16">SUM(M99/10*K99)</f>
        <v>12</v>
      </c>
      <c r="O99" s="6" t="s">
        <v>823</v>
      </c>
      <c r="P99" s="6" t="s">
        <v>303</v>
      </c>
      <c r="Q99" s="24"/>
      <c r="R99" s="6"/>
      <c r="AI99" s="54"/>
      <c r="AJ99" s="54"/>
      <c r="AK99" s="54"/>
    </row>
    <row r="100" spans="1:37" s="11" customFormat="1" ht="10">
      <c r="A100" s="11" t="s">
        <v>117</v>
      </c>
      <c r="B100" s="6" t="s">
        <v>911</v>
      </c>
      <c r="C100" s="6" t="s">
        <v>69</v>
      </c>
      <c r="D100" s="6" t="s">
        <v>70</v>
      </c>
      <c r="E100" s="44" t="s">
        <v>700</v>
      </c>
      <c r="F100" s="6" t="s">
        <v>5</v>
      </c>
      <c r="G100" s="6" t="s">
        <v>75</v>
      </c>
      <c r="H100" s="4" t="s">
        <v>69</v>
      </c>
      <c r="I100" s="21"/>
      <c r="J100" s="1" t="s">
        <v>117</v>
      </c>
      <c r="K100" s="22">
        <v>15</v>
      </c>
      <c r="L100" s="18" t="s">
        <v>117</v>
      </c>
      <c r="M100" s="6">
        <v>8</v>
      </c>
      <c r="N100" s="23">
        <f t="shared" ref="N100" si="17">SUM(M100/10*K100)</f>
        <v>12</v>
      </c>
      <c r="O100" s="6"/>
      <c r="P100" s="6" t="s">
        <v>303</v>
      </c>
      <c r="Q100" s="24"/>
      <c r="R100" s="6"/>
      <c r="AI100" s="54"/>
      <c r="AJ100" s="54"/>
      <c r="AK100" s="54"/>
    </row>
    <row r="101" spans="1:37" s="11" customFormat="1" ht="10">
      <c r="A101" s="11" t="s">
        <v>117</v>
      </c>
      <c r="B101" s="6" t="s">
        <v>538</v>
      </c>
      <c r="C101" s="6" t="s">
        <v>69</v>
      </c>
      <c r="D101" s="6" t="s">
        <v>408</v>
      </c>
      <c r="E101" s="44" t="s">
        <v>121</v>
      </c>
      <c r="F101" s="6" t="s">
        <v>540</v>
      </c>
      <c r="G101" s="6" t="s">
        <v>75</v>
      </c>
      <c r="H101" s="4" t="s">
        <v>69</v>
      </c>
      <c r="I101" s="21"/>
      <c r="J101" s="1" t="s">
        <v>117</v>
      </c>
      <c r="K101" s="22">
        <v>15</v>
      </c>
      <c r="L101" s="18" t="s">
        <v>117</v>
      </c>
      <c r="M101" s="6">
        <v>9</v>
      </c>
      <c r="N101" s="23">
        <f t="shared" ref="N101:N106" si="18">SUM(M101/10*K101)</f>
        <v>13.5</v>
      </c>
      <c r="O101" s="6"/>
      <c r="P101" s="6" t="s">
        <v>303</v>
      </c>
      <c r="Q101" s="24"/>
      <c r="R101" s="6"/>
      <c r="AI101" s="54"/>
      <c r="AJ101" s="54"/>
      <c r="AK101" s="54"/>
    </row>
    <row r="102" spans="1:37" s="237" customFormat="1" ht="10">
      <c r="A102" s="237" t="s">
        <v>117</v>
      </c>
      <c r="B102" s="238" t="s">
        <v>539</v>
      </c>
      <c r="C102" s="238" t="s">
        <v>69</v>
      </c>
      <c r="D102" s="238" t="s">
        <v>70</v>
      </c>
      <c r="E102" s="239" t="s">
        <v>121</v>
      </c>
      <c r="F102" s="238" t="s">
        <v>540</v>
      </c>
      <c r="G102" s="238" t="s">
        <v>72</v>
      </c>
      <c r="H102" s="240" t="s">
        <v>69</v>
      </c>
      <c r="I102" s="241"/>
      <c r="J102" s="242" t="s">
        <v>117</v>
      </c>
      <c r="K102" s="243">
        <v>15</v>
      </c>
      <c r="L102" s="244" t="s">
        <v>117</v>
      </c>
      <c r="M102" s="238">
        <v>8</v>
      </c>
      <c r="N102" s="245">
        <f>SUM(M102/10*K102)</f>
        <v>12</v>
      </c>
      <c r="O102" s="238" t="s">
        <v>1183</v>
      </c>
      <c r="P102" s="238" t="s">
        <v>303</v>
      </c>
      <c r="Q102" s="246"/>
      <c r="R102" s="238"/>
      <c r="AI102" s="247"/>
      <c r="AJ102" s="247"/>
      <c r="AK102" s="247"/>
    </row>
    <row r="103" spans="1:37" s="183" customFormat="1" ht="10">
      <c r="A103" s="183" t="s">
        <v>117</v>
      </c>
      <c r="B103" s="174" t="s">
        <v>826</v>
      </c>
      <c r="C103" s="174" t="s">
        <v>69</v>
      </c>
      <c r="D103" s="174" t="s">
        <v>819</v>
      </c>
      <c r="E103" s="195"/>
      <c r="F103" s="174" t="s">
        <v>540</v>
      </c>
      <c r="G103" s="174" t="s">
        <v>75</v>
      </c>
      <c r="H103" s="177" t="s">
        <v>69</v>
      </c>
      <c r="I103" s="178">
        <v>41209</v>
      </c>
      <c r="J103" s="176" t="s">
        <v>303</v>
      </c>
      <c r="K103" s="179">
        <v>21.99</v>
      </c>
      <c r="L103" s="180" t="s">
        <v>303</v>
      </c>
      <c r="M103" s="174">
        <v>9</v>
      </c>
      <c r="N103" s="181">
        <f t="shared" si="18"/>
        <v>19.791</v>
      </c>
      <c r="O103" s="174" t="s">
        <v>1016</v>
      </c>
      <c r="P103" s="174" t="s">
        <v>303</v>
      </c>
      <c r="Q103" s="182"/>
      <c r="R103" s="174"/>
      <c r="AI103" s="184"/>
      <c r="AJ103" s="184"/>
      <c r="AK103" s="184"/>
    </row>
    <row r="104" spans="1:37" s="237" customFormat="1" ht="10">
      <c r="A104" s="237" t="s">
        <v>117</v>
      </c>
      <c r="B104" s="238" t="s">
        <v>827</v>
      </c>
      <c r="C104" s="238" t="s">
        <v>69</v>
      </c>
      <c r="D104" s="238" t="s">
        <v>819</v>
      </c>
      <c r="E104" s="239"/>
      <c r="F104" s="238" t="s">
        <v>540</v>
      </c>
      <c r="G104" s="238" t="s">
        <v>75</v>
      </c>
      <c r="H104" s="240" t="s">
        <v>69</v>
      </c>
      <c r="I104" s="241">
        <v>41210</v>
      </c>
      <c r="J104" s="242" t="s">
        <v>303</v>
      </c>
      <c r="K104" s="243">
        <v>21.99</v>
      </c>
      <c r="L104" s="244" t="s">
        <v>303</v>
      </c>
      <c r="M104" s="238">
        <v>8</v>
      </c>
      <c r="N104" s="245">
        <f t="shared" si="18"/>
        <v>17.591999999999999</v>
      </c>
      <c r="O104" s="238" t="s">
        <v>1184</v>
      </c>
      <c r="P104" s="238" t="s">
        <v>303</v>
      </c>
      <c r="Q104" s="246"/>
      <c r="R104" s="238"/>
      <c r="AI104" s="247"/>
      <c r="AJ104" s="247"/>
      <c r="AK104" s="247"/>
    </row>
    <row r="105" spans="1:37" s="11" customFormat="1" ht="10">
      <c r="A105" s="11" t="s">
        <v>117</v>
      </c>
      <c r="B105" s="6" t="s">
        <v>828</v>
      </c>
      <c r="C105" s="6" t="s">
        <v>69</v>
      </c>
      <c r="D105" s="6" t="s">
        <v>819</v>
      </c>
      <c r="E105" s="44"/>
      <c r="F105" s="6" t="s">
        <v>540</v>
      </c>
      <c r="G105" s="6" t="s">
        <v>75</v>
      </c>
      <c r="H105" s="4" t="s">
        <v>69</v>
      </c>
      <c r="I105" s="21">
        <v>41211</v>
      </c>
      <c r="J105" s="1" t="s">
        <v>303</v>
      </c>
      <c r="K105" s="22">
        <v>21.99</v>
      </c>
      <c r="L105" s="18" t="s">
        <v>303</v>
      </c>
      <c r="M105" s="6">
        <v>9</v>
      </c>
      <c r="N105" s="23">
        <f t="shared" si="18"/>
        <v>19.791</v>
      </c>
      <c r="O105" s="6" t="s">
        <v>1017</v>
      </c>
      <c r="P105" s="6" t="s">
        <v>303</v>
      </c>
      <c r="Q105" s="24"/>
      <c r="R105" s="6"/>
      <c r="AI105" s="54"/>
      <c r="AJ105" s="54"/>
      <c r="AK105" s="54"/>
    </row>
    <row r="106" spans="1:37" s="118" customFormat="1" ht="10">
      <c r="A106" s="118" t="s">
        <v>117</v>
      </c>
      <c r="B106" s="119" t="s">
        <v>1061</v>
      </c>
      <c r="C106" s="119" t="s">
        <v>69</v>
      </c>
      <c r="D106" s="119" t="s">
        <v>820</v>
      </c>
      <c r="E106" s="233" t="s">
        <v>121</v>
      </c>
      <c r="F106" s="119" t="s">
        <v>5</v>
      </c>
      <c r="G106" s="119" t="s">
        <v>75</v>
      </c>
      <c r="H106" s="120" t="s">
        <v>69</v>
      </c>
      <c r="I106" s="121">
        <v>41730</v>
      </c>
      <c r="J106" s="122" t="s">
        <v>117</v>
      </c>
      <c r="K106" s="123">
        <v>50</v>
      </c>
      <c r="L106" s="124" t="s">
        <v>117</v>
      </c>
      <c r="M106" s="119">
        <v>10</v>
      </c>
      <c r="N106" s="125">
        <f t="shared" si="18"/>
        <v>50</v>
      </c>
      <c r="O106" s="119"/>
      <c r="P106" s="119" t="s">
        <v>303</v>
      </c>
      <c r="Q106" s="175"/>
      <c r="R106" s="119"/>
      <c r="AI106" s="126"/>
      <c r="AJ106" s="126"/>
      <c r="AK106" s="126"/>
    </row>
    <row r="107" spans="1:37" s="11" customFormat="1" ht="10">
      <c r="A107" s="11" t="s">
        <v>117</v>
      </c>
      <c r="B107" s="6" t="s">
        <v>1062</v>
      </c>
      <c r="C107" s="6" t="s">
        <v>69</v>
      </c>
      <c r="D107" s="6" t="s">
        <v>820</v>
      </c>
      <c r="E107" s="44" t="s">
        <v>121</v>
      </c>
      <c r="F107" s="6" t="s">
        <v>540</v>
      </c>
      <c r="G107" s="6" t="s">
        <v>75</v>
      </c>
      <c r="H107" s="4" t="s">
        <v>69</v>
      </c>
      <c r="I107" s="21">
        <v>41730</v>
      </c>
      <c r="J107" s="1" t="s">
        <v>117</v>
      </c>
      <c r="K107" s="22">
        <v>50</v>
      </c>
      <c r="L107" s="18" t="s">
        <v>117</v>
      </c>
      <c r="M107" s="6">
        <v>10</v>
      </c>
      <c r="N107" s="23">
        <f t="shared" ref="N107" si="19">SUM(M107/10*K107)</f>
        <v>50</v>
      </c>
      <c r="O107" s="6"/>
      <c r="P107" s="6" t="s">
        <v>303</v>
      </c>
      <c r="Q107" s="24"/>
      <c r="R107" s="6"/>
      <c r="AI107" s="54"/>
      <c r="AJ107" s="54"/>
      <c r="AK107" s="54"/>
    </row>
    <row r="108" spans="1:37" s="11" customFormat="1" ht="10">
      <c r="A108" s="11" t="s">
        <v>117</v>
      </c>
      <c r="B108" s="6" t="s">
        <v>1063</v>
      </c>
      <c r="C108" s="6" t="s">
        <v>69</v>
      </c>
      <c r="D108" s="6" t="s">
        <v>820</v>
      </c>
      <c r="E108" s="44" t="s">
        <v>121</v>
      </c>
      <c r="F108" s="6" t="s">
        <v>133</v>
      </c>
      <c r="G108" s="6" t="s">
        <v>75</v>
      </c>
      <c r="H108" s="4" t="s">
        <v>69</v>
      </c>
      <c r="I108" s="21">
        <v>41730</v>
      </c>
      <c r="J108" s="1" t="s">
        <v>117</v>
      </c>
      <c r="K108" s="22">
        <v>50</v>
      </c>
      <c r="L108" s="18" t="s">
        <v>117</v>
      </c>
      <c r="M108" s="6">
        <v>10</v>
      </c>
      <c r="N108" s="23">
        <f t="shared" ref="N108:N109" si="20">SUM(M108/10*K108)</f>
        <v>50</v>
      </c>
      <c r="O108" s="6"/>
      <c r="P108" s="6" t="s">
        <v>303</v>
      </c>
      <c r="Q108" s="24"/>
      <c r="R108" s="6"/>
      <c r="AI108" s="54"/>
      <c r="AJ108" s="54"/>
      <c r="AK108" s="54"/>
    </row>
    <row r="109" spans="1:37" s="11" customFormat="1" ht="10">
      <c r="A109" s="11" t="s">
        <v>117</v>
      </c>
      <c r="B109" s="6" t="s">
        <v>1064</v>
      </c>
      <c r="C109" s="6" t="s">
        <v>69</v>
      </c>
      <c r="D109" s="6" t="s">
        <v>820</v>
      </c>
      <c r="E109" s="44" t="s">
        <v>121</v>
      </c>
      <c r="F109" s="6" t="s">
        <v>540</v>
      </c>
      <c r="G109" s="6" t="s">
        <v>75</v>
      </c>
      <c r="H109" s="4" t="s">
        <v>69</v>
      </c>
      <c r="I109" s="21">
        <v>41730</v>
      </c>
      <c r="J109" s="1" t="s">
        <v>117</v>
      </c>
      <c r="K109" s="22">
        <v>50</v>
      </c>
      <c r="L109" s="18" t="s">
        <v>117</v>
      </c>
      <c r="M109" s="6">
        <v>10</v>
      </c>
      <c r="N109" s="23">
        <f t="shared" si="20"/>
        <v>50</v>
      </c>
      <c r="O109" s="6"/>
      <c r="P109" s="6" t="s">
        <v>303</v>
      </c>
      <c r="Q109" s="24"/>
      <c r="R109" s="6"/>
      <c r="AI109" s="54"/>
      <c r="AJ109" s="54"/>
      <c r="AK109" s="54"/>
    </row>
    <row r="110" spans="1:37" s="11" customFormat="1" ht="10">
      <c r="A110" s="11" t="s">
        <v>117</v>
      </c>
      <c r="B110" s="6" t="s">
        <v>1086</v>
      </c>
      <c r="C110" s="6" t="s">
        <v>69</v>
      </c>
      <c r="D110" s="6" t="s">
        <v>1087</v>
      </c>
      <c r="E110" s="44" t="s">
        <v>121</v>
      </c>
      <c r="F110" s="6" t="s">
        <v>133</v>
      </c>
      <c r="G110" s="6" t="s">
        <v>75</v>
      </c>
      <c r="H110" s="4" t="s">
        <v>69</v>
      </c>
      <c r="I110" s="21">
        <v>42005</v>
      </c>
      <c r="J110" s="1" t="s">
        <v>117</v>
      </c>
      <c r="K110" s="22">
        <v>20</v>
      </c>
      <c r="L110" s="18" t="s">
        <v>117</v>
      </c>
      <c r="M110" s="6">
        <v>10</v>
      </c>
      <c r="N110" s="23">
        <f t="shared" ref="N110" si="21">SUM(M110/10*K110)</f>
        <v>20</v>
      </c>
      <c r="O110" s="6"/>
      <c r="P110" s="6" t="s">
        <v>303</v>
      </c>
      <c r="Q110" s="24"/>
      <c r="R110" s="6"/>
      <c r="AI110" s="54"/>
      <c r="AJ110" s="54"/>
      <c r="AK110" s="54"/>
    </row>
    <row r="111" spans="1:37" s="11" customFormat="1" ht="10">
      <c r="A111" s="11" t="s">
        <v>143</v>
      </c>
      <c r="B111" s="6" t="s">
        <v>1221</v>
      </c>
      <c r="C111" s="6" t="s">
        <v>1222</v>
      </c>
      <c r="D111" s="6" t="s">
        <v>1223</v>
      </c>
      <c r="E111" s="44"/>
      <c r="F111" s="6" t="s">
        <v>1224</v>
      </c>
      <c r="G111" s="6" t="s">
        <v>1225</v>
      </c>
      <c r="H111" s="4" t="s">
        <v>69</v>
      </c>
      <c r="I111" s="21">
        <v>42675</v>
      </c>
      <c r="J111" s="1" t="s">
        <v>421</v>
      </c>
      <c r="K111" s="22">
        <v>13</v>
      </c>
      <c r="L111" s="18"/>
      <c r="M111" s="6">
        <v>10</v>
      </c>
      <c r="N111" s="23">
        <f t="shared" ref="N111:N113" si="22">SUM(M111/10*K111)</f>
        <v>13</v>
      </c>
      <c r="O111" s="6"/>
      <c r="P111" s="6"/>
      <c r="Q111" s="24"/>
      <c r="R111" s="6"/>
      <c r="AI111" s="54"/>
      <c r="AJ111" s="54"/>
      <c r="AK111" s="54"/>
    </row>
    <row r="112" spans="1:37" s="11" customFormat="1" ht="10">
      <c r="A112" s="11" t="s">
        <v>143</v>
      </c>
      <c r="B112" s="6" t="s">
        <v>1226</v>
      </c>
      <c r="C112" s="6" t="s">
        <v>1222</v>
      </c>
      <c r="D112" s="6" t="s">
        <v>1223</v>
      </c>
      <c r="E112" s="44"/>
      <c r="F112" s="6" t="s">
        <v>1227</v>
      </c>
      <c r="G112" s="6" t="s">
        <v>75</v>
      </c>
      <c r="H112" s="4" t="s">
        <v>69</v>
      </c>
      <c r="I112" s="21">
        <v>42675</v>
      </c>
      <c r="J112" s="1" t="s">
        <v>421</v>
      </c>
      <c r="K112" s="22">
        <v>13</v>
      </c>
      <c r="L112" s="18"/>
      <c r="M112" s="6">
        <v>10</v>
      </c>
      <c r="N112" s="23">
        <f t="shared" si="22"/>
        <v>13</v>
      </c>
      <c r="O112" s="6"/>
      <c r="P112" s="6"/>
      <c r="Q112" s="24"/>
      <c r="R112" s="6"/>
      <c r="AI112" s="54"/>
      <c r="AJ112" s="54"/>
      <c r="AK112" s="54"/>
    </row>
    <row r="113" spans="1:37" s="11" customFormat="1" ht="10">
      <c r="A113" s="11" t="s">
        <v>143</v>
      </c>
      <c r="B113" s="6" t="s">
        <v>1228</v>
      </c>
      <c r="C113" s="6" t="s">
        <v>1222</v>
      </c>
      <c r="D113" s="6" t="s">
        <v>1223</v>
      </c>
      <c r="E113" s="44"/>
      <c r="F113" s="6" t="s">
        <v>1229</v>
      </c>
      <c r="G113" s="6" t="s">
        <v>75</v>
      </c>
      <c r="H113" s="4" t="s">
        <v>69</v>
      </c>
      <c r="I113" s="21">
        <v>42675</v>
      </c>
      <c r="J113" s="1" t="s">
        <v>421</v>
      </c>
      <c r="K113" s="22">
        <v>13</v>
      </c>
      <c r="L113" s="18"/>
      <c r="M113" s="6">
        <v>10</v>
      </c>
      <c r="N113" s="23">
        <f t="shared" si="22"/>
        <v>13</v>
      </c>
      <c r="O113" s="6"/>
      <c r="P113" s="6"/>
      <c r="Q113" s="24"/>
      <c r="R113" s="6"/>
      <c r="AI113" s="54"/>
      <c r="AJ113" s="54"/>
      <c r="AK113" s="54"/>
    </row>
    <row r="114" spans="1:37" s="11" customFormat="1" ht="10">
      <c r="A114" s="11" t="s">
        <v>143</v>
      </c>
      <c r="B114" s="261" t="s">
        <v>1230</v>
      </c>
      <c r="C114" s="262" t="s">
        <v>1222</v>
      </c>
      <c r="D114" s="262" t="s">
        <v>1223</v>
      </c>
      <c r="E114" s="263"/>
      <c r="F114" s="262" t="s">
        <v>1231</v>
      </c>
      <c r="G114" s="262" t="s">
        <v>75</v>
      </c>
      <c r="H114" s="107" t="s">
        <v>69</v>
      </c>
      <c r="I114" s="264">
        <v>42675</v>
      </c>
      <c r="J114" s="107" t="s">
        <v>421</v>
      </c>
      <c r="K114" s="265">
        <v>13</v>
      </c>
      <c r="L114" s="262"/>
      <c r="M114" s="262">
        <v>10</v>
      </c>
      <c r="N114" s="266">
        <v>13</v>
      </c>
      <c r="O114" s="262"/>
      <c r="P114" s="262"/>
      <c r="Q114" s="115"/>
      <c r="R114" s="261"/>
    </row>
    <row r="115" spans="1:37" s="11" customFormat="1" ht="10">
      <c r="A115" s="11" t="s">
        <v>143</v>
      </c>
      <c r="B115" s="261" t="s">
        <v>1232</v>
      </c>
      <c r="C115" s="262" t="s">
        <v>1222</v>
      </c>
      <c r="D115" s="262" t="s">
        <v>1223</v>
      </c>
      <c r="E115" s="263"/>
      <c r="F115" s="262" t="s">
        <v>1231</v>
      </c>
      <c r="G115" s="262" t="s">
        <v>75</v>
      </c>
      <c r="H115" s="107" t="s">
        <v>69</v>
      </c>
      <c r="I115" s="264">
        <v>42675</v>
      </c>
      <c r="J115" s="107" t="s">
        <v>421</v>
      </c>
      <c r="K115" s="265">
        <v>13</v>
      </c>
      <c r="L115" s="262"/>
      <c r="M115" s="262">
        <v>10</v>
      </c>
      <c r="N115" s="266">
        <v>13</v>
      </c>
      <c r="O115" s="262"/>
      <c r="P115" s="262"/>
      <c r="Q115" s="115"/>
      <c r="R115" s="261"/>
    </row>
    <row r="116" spans="1:37" s="11" customFormat="1" ht="10">
      <c r="A116" s="11" t="s">
        <v>143</v>
      </c>
      <c r="B116" s="261" t="s">
        <v>1233</v>
      </c>
      <c r="C116" s="262" t="s">
        <v>1222</v>
      </c>
      <c r="D116" s="262" t="s">
        <v>1223</v>
      </c>
      <c r="E116" s="263"/>
      <c r="F116" s="262" t="s">
        <v>1231</v>
      </c>
      <c r="G116" s="262" t="s">
        <v>75</v>
      </c>
      <c r="H116" s="107" t="s">
        <v>69</v>
      </c>
      <c r="I116" s="264">
        <v>42675</v>
      </c>
      <c r="J116" s="107" t="s">
        <v>421</v>
      </c>
      <c r="K116" s="265">
        <v>13</v>
      </c>
      <c r="L116" s="262"/>
      <c r="M116" s="262">
        <v>10</v>
      </c>
      <c r="N116" s="266">
        <v>13</v>
      </c>
      <c r="O116" s="262"/>
      <c r="P116" s="262"/>
      <c r="Q116" s="115"/>
      <c r="R116" s="261"/>
    </row>
    <row r="117" spans="1:37" s="11" customFormat="1" ht="10">
      <c r="B117" s="6"/>
      <c r="C117" s="6"/>
      <c r="D117" s="6"/>
      <c r="E117" s="6"/>
      <c r="F117" s="6"/>
      <c r="G117" s="6"/>
      <c r="H117" s="4"/>
      <c r="I117" s="4"/>
      <c r="J117" s="1"/>
      <c r="K117" s="22"/>
      <c r="L117" s="18"/>
      <c r="M117" s="6"/>
      <c r="N117" s="23"/>
      <c r="O117" s="6"/>
      <c r="P117" s="6"/>
      <c r="Q117" s="6"/>
      <c r="R117" s="6"/>
      <c r="AI117" s="54"/>
      <c r="AJ117" s="54"/>
      <c r="AK117" s="54"/>
    </row>
    <row r="118" spans="1:37" s="11" customFormat="1" ht="10">
      <c r="A118" s="11" t="s">
        <v>117</v>
      </c>
      <c r="B118" s="6" t="s">
        <v>83</v>
      </c>
      <c r="C118" s="6" t="s">
        <v>84</v>
      </c>
      <c r="D118" s="6" t="s">
        <v>85</v>
      </c>
      <c r="E118" s="6" t="s">
        <v>88</v>
      </c>
      <c r="F118" s="6" t="s">
        <v>203</v>
      </c>
      <c r="G118" s="6" t="s">
        <v>50</v>
      </c>
      <c r="H118" s="4" t="s">
        <v>84</v>
      </c>
      <c r="I118" s="21">
        <v>36161</v>
      </c>
      <c r="J118" s="1" t="s">
        <v>117</v>
      </c>
      <c r="K118" s="22">
        <v>25</v>
      </c>
      <c r="L118" s="18" t="s">
        <v>117</v>
      </c>
      <c r="M118" s="6">
        <v>8</v>
      </c>
      <c r="N118" s="23">
        <f t="shared" ref="N118:N132" si="23">SUM(M118/10*K118)</f>
        <v>20</v>
      </c>
      <c r="O118" s="6" t="s">
        <v>230</v>
      </c>
      <c r="P118" s="6" t="s">
        <v>303</v>
      </c>
      <c r="Q118" s="24"/>
      <c r="R118" s="6"/>
      <c r="AI118" s="54"/>
      <c r="AJ118" s="54"/>
      <c r="AK118" s="54"/>
    </row>
    <row r="119" spans="1:37" s="11" customFormat="1" ht="10">
      <c r="A119" s="11" t="s">
        <v>117</v>
      </c>
      <c r="B119" s="6" t="s">
        <v>1018</v>
      </c>
      <c r="C119" s="6" t="s">
        <v>84</v>
      </c>
      <c r="D119" s="6" t="s">
        <v>1019</v>
      </c>
      <c r="E119" s="6"/>
      <c r="F119" s="6"/>
      <c r="G119" s="6"/>
      <c r="H119" s="4" t="s">
        <v>1020</v>
      </c>
      <c r="I119" s="21"/>
      <c r="J119" s="1"/>
      <c r="K119" s="22">
        <v>12</v>
      </c>
      <c r="L119" s="18" t="s">
        <v>117</v>
      </c>
      <c r="M119" s="6">
        <v>6</v>
      </c>
      <c r="N119" s="23">
        <f t="shared" si="23"/>
        <v>7.1999999999999993</v>
      </c>
      <c r="O119" s="6" t="s">
        <v>1020</v>
      </c>
      <c r="P119" s="6" t="s">
        <v>303</v>
      </c>
      <c r="Q119" s="24"/>
      <c r="R119" s="6"/>
      <c r="AI119" s="54"/>
      <c r="AJ119" s="54"/>
      <c r="AK119" s="54"/>
    </row>
    <row r="120" spans="1:37" s="11" customFormat="1" ht="10">
      <c r="A120" s="11" t="s">
        <v>117</v>
      </c>
      <c r="B120" s="6" t="s">
        <v>231</v>
      </c>
      <c r="C120" s="6" t="s">
        <v>84</v>
      </c>
      <c r="D120" s="6" t="s">
        <v>232</v>
      </c>
      <c r="E120" s="6" t="s">
        <v>121</v>
      </c>
      <c r="F120" s="6" t="s">
        <v>233</v>
      </c>
      <c r="G120" s="6" t="s">
        <v>234</v>
      </c>
      <c r="H120" s="4" t="s">
        <v>84</v>
      </c>
      <c r="I120" s="21">
        <v>36161</v>
      </c>
      <c r="J120" s="1" t="s">
        <v>117</v>
      </c>
      <c r="K120" s="22">
        <v>25</v>
      </c>
      <c r="L120" s="18" t="s">
        <v>117</v>
      </c>
      <c r="M120" s="6">
        <v>7</v>
      </c>
      <c r="N120" s="23">
        <f t="shared" si="23"/>
        <v>17.5</v>
      </c>
      <c r="O120" s="6"/>
      <c r="P120" s="6" t="s">
        <v>303</v>
      </c>
      <c r="Q120" s="24"/>
      <c r="R120" s="6"/>
      <c r="AI120" s="54"/>
      <c r="AJ120" s="54"/>
      <c r="AK120" s="54"/>
    </row>
    <row r="121" spans="1:37" s="35" customFormat="1" ht="10">
      <c r="A121" s="35" t="s">
        <v>117</v>
      </c>
      <c r="B121" s="6" t="s">
        <v>235</v>
      </c>
      <c r="C121" s="6" t="s">
        <v>84</v>
      </c>
      <c r="D121" s="6" t="s">
        <v>85</v>
      </c>
      <c r="E121" s="6" t="s">
        <v>88</v>
      </c>
      <c r="F121" s="6" t="s">
        <v>203</v>
      </c>
      <c r="G121" s="6" t="s">
        <v>75</v>
      </c>
      <c r="H121" s="4" t="s">
        <v>236</v>
      </c>
      <c r="I121" s="21">
        <v>36161</v>
      </c>
      <c r="J121" s="1" t="s">
        <v>117</v>
      </c>
      <c r="K121" s="22">
        <v>25</v>
      </c>
      <c r="L121" s="18" t="s">
        <v>117</v>
      </c>
      <c r="M121" s="6">
        <v>7</v>
      </c>
      <c r="N121" s="23">
        <f t="shared" si="23"/>
        <v>17.5</v>
      </c>
      <c r="O121" s="6" t="s">
        <v>712</v>
      </c>
      <c r="P121" s="6" t="s">
        <v>303</v>
      </c>
      <c r="Q121" s="24"/>
      <c r="R121" s="6"/>
      <c r="AI121" s="89"/>
      <c r="AJ121" s="89"/>
      <c r="AK121" s="89"/>
    </row>
    <row r="122" spans="1:37" s="90" customFormat="1" ht="10">
      <c r="A122" s="11" t="s">
        <v>117</v>
      </c>
      <c r="B122" s="6" t="s">
        <v>237</v>
      </c>
      <c r="C122" s="6" t="s">
        <v>84</v>
      </c>
      <c r="D122" s="6" t="s">
        <v>85</v>
      </c>
      <c r="E122" s="6" t="s">
        <v>238</v>
      </c>
      <c r="F122" s="6" t="s">
        <v>80</v>
      </c>
      <c r="G122" s="6" t="s">
        <v>75</v>
      </c>
      <c r="H122" s="4" t="s">
        <v>84</v>
      </c>
      <c r="I122" s="21">
        <v>37688</v>
      </c>
      <c r="J122" s="1" t="s">
        <v>303</v>
      </c>
      <c r="K122" s="22">
        <v>22.5</v>
      </c>
      <c r="L122" s="18" t="s">
        <v>303</v>
      </c>
      <c r="M122" s="6">
        <v>7</v>
      </c>
      <c r="N122" s="23">
        <f t="shared" si="23"/>
        <v>15.749999999999998</v>
      </c>
      <c r="O122" s="6"/>
      <c r="P122" s="6" t="s">
        <v>303</v>
      </c>
      <c r="Q122" s="24"/>
      <c r="R122" s="6"/>
      <c r="AI122" s="91"/>
      <c r="AJ122" s="91"/>
      <c r="AK122" s="91"/>
    </row>
    <row r="123" spans="1:37" s="11" customFormat="1" ht="10">
      <c r="A123" s="11" t="s">
        <v>117</v>
      </c>
      <c r="B123" s="6" t="s">
        <v>448</v>
      </c>
      <c r="C123" s="6" t="s">
        <v>84</v>
      </c>
      <c r="D123" s="6" t="s">
        <v>447</v>
      </c>
      <c r="E123" s="6" t="s">
        <v>704</v>
      </c>
      <c r="F123" s="6" t="s">
        <v>147</v>
      </c>
      <c r="G123" s="6" t="s">
        <v>705</v>
      </c>
      <c r="H123" s="4" t="s">
        <v>241</v>
      </c>
      <c r="I123" s="21">
        <v>37987</v>
      </c>
      <c r="J123" s="1" t="s">
        <v>117</v>
      </c>
      <c r="K123" s="22">
        <v>20</v>
      </c>
      <c r="L123" s="18" t="s">
        <v>117</v>
      </c>
      <c r="M123" s="6">
        <v>10</v>
      </c>
      <c r="N123" s="23">
        <f t="shared" ref="N123" si="24">SUM(M123/10*K123)</f>
        <v>20</v>
      </c>
      <c r="O123" s="6" t="s">
        <v>823</v>
      </c>
      <c r="P123" s="6" t="s">
        <v>303</v>
      </c>
      <c r="Q123" s="24"/>
      <c r="R123" s="6"/>
      <c r="AI123" s="54"/>
      <c r="AJ123" s="54"/>
      <c r="AK123" s="54"/>
    </row>
    <row r="124" spans="1:37" s="11" customFormat="1" ht="10">
      <c r="A124" s="11" t="s">
        <v>117</v>
      </c>
      <c r="B124" s="6" t="s">
        <v>449</v>
      </c>
      <c r="C124" s="6" t="s">
        <v>84</v>
      </c>
      <c r="D124" s="6" t="s">
        <v>70</v>
      </c>
      <c r="E124" s="6" t="s">
        <v>121</v>
      </c>
      <c r="F124" s="6" t="s">
        <v>147</v>
      </c>
      <c r="G124" s="6" t="s">
        <v>715</v>
      </c>
      <c r="H124" s="4" t="s">
        <v>241</v>
      </c>
      <c r="I124" s="21">
        <v>37987</v>
      </c>
      <c r="J124" s="1" t="s">
        <v>117</v>
      </c>
      <c r="K124" s="22">
        <v>10</v>
      </c>
      <c r="L124" s="18" t="s">
        <v>117</v>
      </c>
      <c r="M124" s="6">
        <v>6</v>
      </c>
      <c r="N124" s="23">
        <f t="shared" si="23"/>
        <v>6</v>
      </c>
      <c r="O124" s="6" t="s">
        <v>731</v>
      </c>
      <c r="P124" s="6" t="s">
        <v>303</v>
      </c>
      <c r="Q124" s="24"/>
      <c r="R124" s="6"/>
      <c r="AI124" s="54"/>
      <c r="AJ124" s="54"/>
      <c r="AK124" s="54"/>
    </row>
    <row r="125" spans="1:37" s="11" customFormat="1" ht="10">
      <c r="A125" s="11" t="s">
        <v>117</v>
      </c>
      <c r="B125" s="6" t="s">
        <v>772</v>
      </c>
      <c r="C125" s="6" t="s">
        <v>84</v>
      </c>
      <c r="D125" s="6" t="s">
        <v>775</v>
      </c>
      <c r="E125" s="6" t="s">
        <v>121</v>
      </c>
      <c r="F125" s="6" t="s">
        <v>239</v>
      </c>
      <c r="G125" s="6" t="s">
        <v>350</v>
      </c>
      <c r="H125" s="4" t="s">
        <v>776</v>
      </c>
      <c r="I125" s="21"/>
      <c r="J125" s="1" t="s">
        <v>117</v>
      </c>
      <c r="K125" s="22">
        <v>25</v>
      </c>
      <c r="L125" s="18" t="s">
        <v>117</v>
      </c>
      <c r="M125" s="6">
        <v>6</v>
      </c>
      <c r="N125" s="23">
        <f t="shared" ref="N125:N127" si="25">SUM(M125/10*K125)</f>
        <v>15</v>
      </c>
      <c r="O125" s="6" t="s">
        <v>777</v>
      </c>
      <c r="P125" s="6" t="s">
        <v>303</v>
      </c>
      <c r="Q125" s="24"/>
      <c r="R125" s="6"/>
      <c r="AI125" s="54"/>
      <c r="AJ125" s="54"/>
      <c r="AK125" s="54"/>
    </row>
    <row r="126" spans="1:37" s="11" customFormat="1" ht="10">
      <c r="A126" s="11" t="s">
        <v>117</v>
      </c>
      <c r="B126" s="6" t="s">
        <v>773</v>
      </c>
      <c r="C126" s="6" t="s">
        <v>84</v>
      </c>
      <c r="D126" s="6" t="s">
        <v>778</v>
      </c>
      <c r="E126" s="6" t="s">
        <v>121</v>
      </c>
      <c r="F126" s="6" t="s">
        <v>239</v>
      </c>
      <c r="G126" s="6" t="s">
        <v>350</v>
      </c>
      <c r="H126" s="4" t="s">
        <v>1021</v>
      </c>
      <c r="I126" s="21"/>
      <c r="J126" s="1" t="s">
        <v>117</v>
      </c>
      <c r="K126" s="22">
        <v>25</v>
      </c>
      <c r="L126" s="18" t="s">
        <v>117</v>
      </c>
      <c r="M126" s="6">
        <v>6</v>
      </c>
      <c r="N126" s="23">
        <f t="shared" si="25"/>
        <v>15</v>
      </c>
      <c r="O126" s="6" t="s">
        <v>1022</v>
      </c>
      <c r="P126" s="6" t="s">
        <v>303</v>
      </c>
      <c r="Q126" s="24"/>
      <c r="R126" s="6"/>
      <c r="AI126" s="54"/>
      <c r="AJ126" s="54"/>
      <c r="AK126" s="54"/>
    </row>
    <row r="127" spans="1:37" s="11" customFormat="1" ht="10">
      <c r="A127" s="11" t="s">
        <v>117</v>
      </c>
      <c r="B127" s="6" t="s">
        <v>774</v>
      </c>
      <c r="C127" s="6" t="s">
        <v>84</v>
      </c>
      <c r="D127" s="6" t="s">
        <v>780</v>
      </c>
      <c r="E127" s="6" t="s">
        <v>121</v>
      </c>
      <c r="F127" s="6" t="s">
        <v>203</v>
      </c>
      <c r="G127" s="6" t="s">
        <v>779</v>
      </c>
      <c r="H127" s="4" t="s">
        <v>84</v>
      </c>
      <c r="I127" s="21"/>
      <c r="J127" s="1" t="s">
        <v>117</v>
      </c>
      <c r="K127" s="22">
        <v>25</v>
      </c>
      <c r="L127" s="18" t="s">
        <v>117</v>
      </c>
      <c r="M127" s="6">
        <v>6</v>
      </c>
      <c r="N127" s="23">
        <f t="shared" si="25"/>
        <v>15</v>
      </c>
      <c r="O127" s="6" t="s">
        <v>777</v>
      </c>
      <c r="P127" s="6" t="s">
        <v>303</v>
      </c>
      <c r="Q127" s="24"/>
      <c r="R127" s="6"/>
      <c r="AI127" s="54"/>
      <c r="AJ127" s="54"/>
      <c r="AK127" s="54"/>
    </row>
    <row r="128" spans="1:37" s="11" customFormat="1" ht="10">
      <c r="A128" s="11" t="s">
        <v>117</v>
      </c>
      <c r="B128" s="6" t="s">
        <v>934</v>
      </c>
      <c r="C128" s="6" t="s">
        <v>84</v>
      </c>
      <c r="D128" s="6" t="s">
        <v>819</v>
      </c>
      <c r="E128" s="6" t="s">
        <v>933</v>
      </c>
      <c r="F128" s="6" t="s">
        <v>203</v>
      </c>
      <c r="G128" s="6" t="s">
        <v>297</v>
      </c>
      <c r="H128" s="4" t="s">
        <v>84</v>
      </c>
      <c r="I128" s="21">
        <v>41207</v>
      </c>
      <c r="J128" s="1" t="s">
        <v>303</v>
      </c>
      <c r="K128" s="22">
        <v>19.989999999999998</v>
      </c>
      <c r="L128" s="18" t="s">
        <v>303</v>
      </c>
      <c r="M128" s="6">
        <v>9</v>
      </c>
      <c r="N128" s="23">
        <f t="shared" si="23"/>
        <v>17.991</v>
      </c>
      <c r="O128" s="6" t="s">
        <v>1023</v>
      </c>
      <c r="P128" s="6" t="s">
        <v>303</v>
      </c>
      <c r="Q128" s="24"/>
      <c r="R128" s="6"/>
      <c r="AI128" s="54"/>
      <c r="AJ128" s="54"/>
      <c r="AK128" s="54"/>
    </row>
    <row r="129" spans="1:37" s="11" customFormat="1" ht="10">
      <c r="A129" s="11" t="s">
        <v>117</v>
      </c>
      <c r="B129" s="6" t="s">
        <v>935</v>
      </c>
      <c r="C129" s="6" t="s">
        <v>84</v>
      </c>
      <c r="D129" s="6" t="s">
        <v>819</v>
      </c>
      <c r="E129" s="6" t="s">
        <v>933</v>
      </c>
      <c r="F129" s="6" t="s">
        <v>203</v>
      </c>
      <c r="G129" s="6" t="s">
        <v>297</v>
      </c>
      <c r="H129" s="4" t="s">
        <v>84</v>
      </c>
      <c r="I129" s="21">
        <v>41207</v>
      </c>
      <c r="J129" s="1" t="s">
        <v>303</v>
      </c>
      <c r="K129" s="22">
        <v>19.989999999999998</v>
      </c>
      <c r="L129" s="18" t="s">
        <v>303</v>
      </c>
      <c r="M129" s="6">
        <v>10</v>
      </c>
      <c r="N129" s="23">
        <f t="shared" si="23"/>
        <v>19.989999999999998</v>
      </c>
      <c r="O129" s="6"/>
      <c r="P129" s="6" t="s">
        <v>303</v>
      </c>
      <c r="Q129" s="24"/>
      <c r="R129" s="6"/>
      <c r="AI129" s="54"/>
      <c r="AJ129" s="54"/>
      <c r="AK129" s="54"/>
    </row>
    <row r="130" spans="1:37" s="11" customFormat="1" ht="10">
      <c r="A130" s="11" t="s">
        <v>117</v>
      </c>
      <c r="B130" s="6" t="s">
        <v>936</v>
      </c>
      <c r="C130" s="6" t="s">
        <v>84</v>
      </c>
      <c r="D130" s="6" t="s">
        <v>819</v>
      </c>
      <c r="E130" s="6" t="s">
        <v>933</v>
      </c>
      <c r="F130" s="6" t="s">
        <v>203</v>
      </c>
      <c r="G130" s="6" t="s">
        <v>297</v>
      </c>
      <c r="H130" s="4" t="s">
        <v>84</v>
      </c>
      <c r="I130" s="21">
        <v>41207</v>
      </c>
      <c r="J130" s="1" t="s">
        <v>303</v>
      </c>
      <c r="K130" s="22">
        <v>19.989999999999998</v>
      </c>
      <c r="L130" s="18" t="s">
        <v>303</v>
      </c>
      <c r="M130" s="6">
        <v>10</v>
      </c>
      <c r="N130" s="23">
        <f t="shared" si="23"/>
        <v>19.989999999999998</v>
      </c>
      <c r="O130" s="6"/>
      <c r="P130" s="6" t="s">
        <v>303</v>
      </c>
      <c r="Q130" s="24"/>
      <c r="R130" s="6"/>
      <c r="AI130" s="54"/>
      <c r="AJ130" s="54"/>
      <c r="AK130" s="54"/>
    </row>
    <row r="131" spans="1:37" s="11" customFormat="1" ht="10">
      <c r="A131" s="11" t="s">
        <v>117</v>
      </c>
      <c r="B131" s="6" t="s">
        <v>1065</v>
      </c>
      <c r="C131" s="6" t="s">
        <v>84</v>
      </c>
      <c r="D131" s="6" t="s">
        <v>1066</v>
      </c>
      <c r="E131" s="6" t="s">
        <v>1067</v>
      </c>
      <c r="F131" s="6" t="s">
        <v>133</v>
      </c>
      <c r="G131" s="6" t="s">
        <v>75</v>
      </c>
      <c r="H131" s="4" t="s">
        <v>84</v>
      </c>
      <c r="I131" s="21">
        <v>41730</v>
      </c>
      <c r="J131" s="1" t="s">
        <v>117</v>
      </c>
      <c r="K131" s="22">
        <v>40</v>
      </c>
      <c r="L131" s="18" t="s">
        <v>117</v>
      </c>
      <c r="M131" s="6">
        <v>10</v>
      </c>
      <c r="N131" s="23">
        <f t="shared" si="23"/>
        <v>40</v>
      </c>
      <c r="O131" s="6"/>
      <c r="P131" s="6"/>
      <c r="Q131" s="24"/>
      <c r="R131" s="6"/>
      <c r="AI131" s="54"/>
      <c r="AJ131" s="54"/>
      <c r="AK131" s="54"/>
    </row>
    <row r="132" spans="1:37" s="11" customFormat="1" ht="10">
      <c r="A132" s="11" t="s">
        <v>117</v>
      </c>
      <c r="B132" s="6" t="s">
        <v>1068</v>
      </c>
      <c r="C132" s="6" t="s">
        <v>84</v>
      </c>
      <c r="D132" s="6" t="s">
        <v>70</v>
      </c>
      <c r="E132" s="6" t="s">
        <v>1069</v>
      </c>
      <c r="F132" s="6" t="s">
        <v>239</v>
      </c>
      <c r="G132" s="6" t="s">
        <v>75</v>
      </c>
      <c r="H132" s="4" t="s">
        <v>1070</v>
      </c>
      <c r="I132" s="21">
        <v>41730</v>
      </c>
      <c r="J132" s="1" t="s">
        <v>117</v>
      </c>
      <c r="K132" s="22">
        <v>40</v>
      </c>
      <c r="L132" s="18" t="s">
        <v>117</v>
      </c>
      <c r="M132" s="6">
        <v>10</v>
      </c>
      <c r="N132" s="23">
        <f t="shared" si="23"/>
        <v>40</v>
      </c>
      <c r="O132" s="6"/>
      <c r="P132" s="6"/>
      <c r="Q132" s="24"/>
      <c r="R132" s="6"/>
      <c r="AI132" s="54"/>
      <c r="AJ132" s="54"/>
      <c r="AK132" s="54"/>
    </row>
    <row r="133" spans="1:37" s="11" customFormat="1" ht="10">
      <c r="A133" s="11" t="s">
        <v>117</v>
      </c>
      <c r="B133" s="6" t="s">
        <v>1071</v>
      </c>
      <c r="C133" s="6" t="s">
        <v>84</v>
      </c>
      <c r="D133" s="6" t="s">
        <v>70</v>
      </c>
      <c r="E133" s="6" t="s">
        <v>1069</v>
      </c>
      <c r="F133" s="6" t="s">
        <v>80</v>
      </c>
      <c r="G133" s="6" t="s">
        <v>75</v>
      </c>
      <c r="H133" s="4" t="s">
        <v>1070</v>
      </c>
      <c r="I133" s="21">
        <v>41730</v>
      </c>
      <c r="J133" s="1" t="s">
        <v>117</v>
      </c>
      <c r="K133" s="22">
        <v>70</v>
      </c>
      <c r="L133" s="18" t="s">
        <v>117</v>
      </c>
      <c r="M133" s="6">
        <v>10</v>
      </c>
      <c r="N133" s="23">
        <f t="shared" ref="N133:N134" si="26">SUM(M133/10*K133)</f>
        <v>70</v>
      </c>
      <c r="O133" s="6"/>
      <c r="P133" s="6"/>
      <c r="Q133" s="24"/>
      <c r="R133" s="6"/>
      <c r="AI133" s="54"/>
      <c r="AJ133" s="54"/>
      <c r="AK133" s="54"/>
    </row>
    <row r="134" spans="1:37" s="11" customFormat="1" ht="10">
      <c r="A134" s="11" t="s">
        <v>117</v>
      </c>
      <c r="B134" s="6" t="s">
        <v>1072</v>
      </c>
      <c r="C134" s="6" t="s">
        <v>84</v>
      </c>
      <c r="D134" s="6" t="s">
        <v>70</v>
      </c>
      <c r="E134" s="6" t="s">
        <v>1069</v>
      </c>
      <c r="F134" s="6" t="s">
        <v>133</v>
      </c>
      <c r="G134" s="6" t="s">
        <v>75</v>
      </c>
      <c r="H134" s="4" t="s">
        <v>1070</v>
      </c>
      <c r="I134" s="21">
        <v>41730</v>
      </c>
      <c r="J134" s="1" t="s">
        <v>117</v>
      </c>
      <c r="K134" s="22">
        <v>70</v>
      </c>
      <c r="L134" s="18" t="s">
        <v>117</v>
      </c>
      <c r="M134" s="6">
        <v>10</v>
      </c>
      <c r="N134" s="23">
        <f t="shared" si="26"/>
        <v>70</v>
      </c>
      <c r="O134" s="6"/>
      <c r="P134" s="6"/>
      <c r="Q134" s="24"/>
      <c r="R134" s="6"/>
      <c r="AI134" s="54"/>
      <c r="AJ134" s="54"/>
      <c r="AK134" s="54"/>
    </row>
    <row r="135" spans="1:37" s="11" customFormat="1" ht="10">
      <c r="A135" s="11" t="s">
        <v>117</v>
      </c>
      <c r="B135" s="6" t="s">
        <v>1088</v>
      </c>
      <c r="C135" s="6" t="s">
        <v>84</v>
      </c>
      <c r="D135" s="6" t="s">
        <v>1089</v>
      </c>
      <c r="E135" s="6"/>
      <c r="F135" s="6" t="s">
        <v>203</v>
      </c>
      <c r="G135" s="6" t="s">
        <v>50</v>
      </c>
      <c r="H135" s="4" t="s">
        <v>84</v>
      </c>
      <c r="I135" s="21">
        <v>42005</v>
      </c>
      <c r="J135" s="1" t="s">
        <v>117</v>
      </c>
      <c r="K135" s="22">
        <v>30</v>
      </c>
      <c r="L135" s="18" t="s">
        <v>117</v>
      </c>
      <c r="M135" s="6">
        <v>9</v>
      </c>
      <c r="N135" s="23">
        <f t="shared" ref="N135:N143" si="27">SUM(M135/10*K135)</f>
        <v>27</v>
      </c>
      <c r="O135" s="6"/>
      <c r="P135" s="6"/>
      <c r="Q135" s="24"/>
      <c r="R135" s="6"/>
      <c r="AI135" s="54"/>
      <c r="AJ135" s="54"/>
      <c r="AK135" s="54"/>
    </row>
    <row r="136" spans="1:37" s="11" customFormat="1" ht="10">
      <c r="A136" s="11" t="s">
        <v>143</v>
      </c>
      <c r="B136" s="6" t="s">
        <v>1234</v>
      </c>
      <c r="C136" s="6" t="s">
        <v>84</v>
      </c>
      <c r="D136" s="6" t="s">
        <v>70</v>
      </c>
      <c r="E136" s="6"/>
      <c r="F136" s="6" t="s">
        <v>1235</v>
      </c>
      <c r="G136" s="6" t="s">
        <v>1236</v>
      </c>
      <c r="H136" s="4" t="s">
        <v>84</v>
      </c>
      <c r="I136" s="21">
        <v>42675</v>
      </c>
      <c r="J136" s="1" t="s">
        <v>303</v>
      </c>
      <c r="K136" s="22">
        <v>15</v>
      </c>
      <c r="L136" s="18" t="s">
        <v>421</v>
      </c>
      <c r="M136" s="6">
        <v>10</v>
      </c>
      <c r="N136" s="23">
        <f t="shared" ref="N136:N141" si="28">SUM(M136/10*K136)</f>
        <v>15</v>
      </c>
      <c r="O136" s="6"/>
      <c r="P136" s="6"/>
      <c r="Q136" s="24"/>
      <c r="R136" s="6"/>
      <c r="AI136" s="54"/>
      <c r="AJ136" s="54"/>
      <c r="AK136" s="54"/>
    </row>
    <row r="137" spans="1:37" s="11" customFormat="1" ht="10">
      <c r="A137" s="11" t="s">
        <v>143</v>
      </c>
      <c r="B137" s="6" t="s">
        <v>1237</v>
      </c>
      <c r="C137" s="6" t="s">
        <v>84</v>
      </c>
      <c r="D137" s="6" t="s">
        <v>70</v>
      </c>
      <c r="E137" s="6"/>
      <c r="F137" s="6" t="s">
        <v>203</v>
      </c>
      <c r="G137" s="6" t="s">
        <v>1238</v>
      </c>
      <c r="H137" s="4" t="s">
        <v>84</v>
      </c>
      <c r="I137" s="21">
        <v>42675</v>
      </c>
      <c r="J137" s="1" t="s">
        <v>303</v>
      </c>
      <c r="K137" s="22">
        <v>18</v>
      </c>
      <c r="L137" s="18" t="s">
        <v>421</v>
      </c>
      <c r="M137" s="6">
        <v>10</v>
      </c>
      <c r="N137" s="23">
        <f t="shared" si="28"/>
        <v>18</v>
      </c>
      <c r="O137" s="6"/>
      <c r="P137" s="6"/>
      <c r="Q137" s="24"/>
      <c r="R137" s="6"/>
      <c r="AI137" s="54"/>
      <c r="AJ137" s="54"/>
      <c r="AK137" s="54"/>
    </row>
    <row r="138" spans="1:37" s="11" customFormat="1" ht="10">
      <c r="A138" s="11" t="s">
        <v>143</v>
      </c>
      <c r="B138" s="6" t="s">
        <v>1239</v>
      </c>
      <c r="C138" s="6" t="s">
        <v>84</v>
      </c>
      <c r="D138" s="6" t="s">
        <v>70</v>
      </c>
      <c r="E138" s="6"/>
      <c r="F138" s="6" t="s">
        <v>239</v>
      </c>
      <c r="G138" s="6" t="s">
        <v>1238</v>
      </c>
      <c r="H138" s="4" t="s">
        <v>84</v>
      </c>
      <c r="I138" s="21">
        <v>42675</v>
      </c>
      <c r="J138" s="1" t="s">
        <v>303</v>
      </c>
      <c r="K138" s="22">
        <v>18</v>
      </c>
      <c r="L138" s="18" t="s">
        <v>421</v>
      </c>
      <c r="M138" s="6">
        <v>10</v>
      </c>
      <c r="N138" s="23">
        <f t="shared" si="28"/>
        <v>18</v>
      </c>
      <c r="O138" s="6"/>
      <c r="P138" s="6"/>
      <c r="Q138" s="24"/>
      <c r="R138" s="6"/>
      <c r="AI138" s="54"/>
      <c r="AJ138" s="54"/>
      <c r="AK138" s="54"/>
    </row>
    <row r="139" spans="1:37" s="11" customFormat="1" ht="10">
      <c r="A139" s="11" t="s">
        <v>143</v>
      </c>
      <c r="B139" s="6" t="s">
        <v>1240</v>
      </c>
      <c r="C139" s="6" t="s">
        <v>84</v>
      </c>
      <c r="D139" s="6" t="s">
        <v>70</v>
      </c>
      <c r="E139" s="6"/>
      <c r="F139" s="6" t="s">
        <v>1241</v>
      </c>
      <c r="G139" s="6" t="s">
        <v>1236</v>
      </c>
      <c r="H139" s="4" t="s">
        <v>84</v>
      </c>
      <c r="I139" s="21">
        <v>42675</v>
      </c>
      <c r="J139" s="1" t="s">
        <v>303</v>
      </c>
      <c r="K139" s="22">
        <v>15</v>
      </c>
      <c r="L139" s="18" t="s">
        <v>421</v>
      </c>
      <c r="M139" s="6">
        <v>10</v>
      </c>
      <c r="N139" s="23">
        <f t="shared" si="28"/>
        <v>15</v>
      </c>
      <c r="O139" s="6"/>
      <c r="P139" s="6"/>
      <c r="Q139" s="24"/>
      <c r="R139" s="6"/>
      <c r="AI139" s="54"/>
      <c r="AJ139" s="54"/>
      <c r="AK139" s="54"/>
    </row>
    <row r="140" spans="1:37" s="11" customFormat="1" ht="10">
      <c r="A140" s="11" t="s">
        <v>143</v>
      </c>
      <c r="B140" s="6" t="s">
        <v>1242</v>
      </c>
      <c r="C140" s="6" t="s">
        <v>84</v>
      </c>
      <c r="D140" s="6" t="s">
        <v>70</v>
      </c>
      <c r="E140" s="6"/>
      <c r="F140" s="6" t="s">
        <v>133</v>
      </c>
      <c r="G140" s="6" t="s">
        <v>1243</v>
      </c>
      <c r="H140" s="4" t="s">
        <v>84</v>
      </c>
      <c r="I140" s="21">
        <v>42675</v>
      </c>
      <c r="J140" s="1" t="s">
        <v>421</v>
      </c>
      <c r="K140" s="22">
        <v>26</v>
      </c>
      <c r="L140" s="18" t="s">
        <v>421</v>
      </c>
      <c r="M140" s="6">
        <v>10</v>
      </c>
      <c r="N140" s="23">
        <f t="shared" si="28"/>
        <v>26</v>
      </c>
      <c r="O140" s="6"/>
      <c r="P140" s="6"/>
      <c r="Q140" s="24"/>
      <c r="R140" s="6"/>
      <c r="AI140" s="54"/>
      <c r="AJ140" s="54"/>
      <c r="AK140" s="54"/>
    </row>
    <row r="141" spans="1:37" s="11" customFormat="1" ht="10">
      <c r="A141" s="11" t="s">
        <v>143</v>
      </c>
      <c r="B141" s="6" t="s">
        <v>1244</v>
      </c>
      <c r="C141" s="6" t="s">
        <v>84</v>
      </c>
      <c r="D141" s="6" t="s">
        <v>70</v>
      </c>
      <c r="E141" s="6"/>
      <c r="F141" s="6" t="s">
        <v>1241</v>
      </c>
      <c r="G141" s="6" t="s">
        <v>1236</v>
      </c>
      <c r="H141" s="4" t="s">
        <v>84</v>
      </c>
      <c r="I141" s="21">
        <v>42675</v>
      </c>
      <c r="J141" s="1" t="s">
        <v>303</v>
      </c>
      <c r="K141" s="22">
        <v>15</v>
      </c>
      <c r="L141" s="18" t="s">
        <v>421</v>
      </c>
      <c r="M141" s="6">
        <v>10</v>
      </c>
      <c r="N141" s="23">
        <f t="shared" si="28"/>
        <v>15</v>
      </c>
      <c r="O141" s="6"/>
      <c r="P141" s="6"/>
      <c r="Q141" s="24"/>
      <c r="R141" s="6"/>
      <c r="AI141" s="54"/>
      <c r="AJ141" s="54"/>
      <c r="AK141" s="54"/>
    </row>
    <row r="142" spans="1:37" s="11" customFormat="1" ht="10">
      <c r="B142" s="6"/>
      <c r="C142" s="6"/>
      <c r="D142" s="6"/>
      <c r="E142" s="6"/>
      <c r="F142" s="6"/>
      <c r="G142" s="6"/>
      <c r="H142" s="4"/>
      <c r="I142" s="21"/>
      <c r="J142" s="1"/>
      <c r="K142" s="22"/>
      <c r="L142" s="18"/>
      <c r="M142" s="6"/>
      <c r="N142" s="23"/>
      <c r="O142" s="6"/>
      <c r="P142" s="6"/>
      <c r="Q142" s="24"/>
      <c r="R142" s="6"/>
      <c r="AI142" s="54"/>
      <c r="AJ142" s="54"/>
      <c r="AK142" s="54"/>
    </row>
    <row r="143" spans="1:37" s="183" customFormat="1" ht="10">
      <c r="A143" s="183" t="s">
        <v>117</v>
      </c>
      <c r="B143" s="174" t="s">
        <v>1154</v>
      </c>
      <c r="C143" s="174" t="s">
        <v>1155</v>
      </c>
      <c r="D143" s="174" t="s">
        <v>1156</v>
      </c>
      <c r="E143" s="174"/>
      <c r="F143" s="174"/>
      <c r="G143" s="174"/>
      <c r="H143" s="177"/>
      <c r="I143" s="178">
        <v>42005</v>
      </c>
      <c r="J143" s="176" t="s">
        <v>117</v>
      </c>
      <c r="K143" s="179">
        <v>5</v>
      </c>
      <c r="L143" s="180" t="s">
        <v>117</v>
      </c>
      <c r="M143" s="174">
        <v>10</v>
      </c>
      <c r="N143" s="181">
        <f t="shared" si="27"/>
        <v>5</v>
      </c>
      <c r="O143" s="174"/>
      <c r="P143" s="174"/>
      <c r="Q143" s="182"/>
      <c r="R143" s="174"/>
      <c r="AI143" s="184"/>
      <c r="AJ143" s="184"/>
      <c r="AK143" s="184"/>
    </row>
    <row r="144" spans="1:37" s="35" customFormat="1" ht="10">
      <c r="B144" s="6"/>
      <c r="C144" s="6"/>
      <c r="D144" s="6"/>
      <c r="E144" s="6"/>
      <c r="F144" s="6"/>
      <c r="G144" s="6"/>
      <c r="H144" s="4"/>
      <c r="I144" s="21"/>
      <c r="J144" s="1"/>
      <c r="K144" s="22"/>
      <c r="L144" s="18"/>
      <c r="M144" s="6"/>
      <c r="N144" s="23"/>
      <c r="O144" s="6"/>
      <c r="P144" s="6"/>
      <c r="Q144" s="6"/>
      <c r="R144" s="6"/>
      <c r="AI144" s="89"/>
      <c r="AJ144" s="89"/>
      <c r="AK144" s="89"/>
    </row>
    <row r="145" spans="1:37" s="117" customFormat="1" ht="10">
      <c r="A145" s="117" t="s">
        <v>117</v>
      </c>
      <c r="B145" s="5" t="s">
        <v>242</v>
      </c>
      <c r="C145" s="5" t="s">
        <v>243</v>
      </c>
      <c r="D145" s="5" t="s">
        <v>1059</v>
      </c>
      <c r="E145" s="5" t="s">
        <v>121</v>
      </c>
      <c r="F145" s="5" t="s">
        <v>244</v>
      </c>
      <c r="G145" s="5" t="s">
        <v>245</v>
      </c>
      <c r="H145" s="7" t="s">
        <v>246</v>
      </c>
      <c r="I145" s="29">
        <v>37987</v>
      </c>
      <c r="J145" s="9" t="s">
        <v>117</v>
      </c>
      <c r="K145" s="31">
        <v>10</v>
      </c>
      <c r="L145" s="30" t="s">
        <v>117</v>
      </c>
      <c r="M145" s="5">
        <v>7</v>
      </c>
      <c r="N145" s="32">
        <f>SUM(M145/10*K145)</f>
        <v>7</v>
      </c>
      <c r="O145" s="5" t="s">
        <v>247</v>
      </c>
      <c r="P145" s="5" t="s">
        <v>303</v>
      </c>
      <c r="Q145" s="5"/>
      <c r="R145" s="5"/>
      <c r="AI145" s="55"/>
      <c r="AJ145" s="55"/>
      <c r="AK145" s="55"/>
    </row>
    <row r="146" spans="1:37" s="117" customFormat="1" ht="10">
      <c r="A146" s="117" t="s">
        <v>117</v>
      </c>
      <c r="B146" s="5" t="s">
        <v>713</v>
      </c>
      <c r="C146" s="5" t="s">
        <v>714</v>
      </c>
      <c r="D146" s="5"/>
      <c r="E146" s="5" t="s">
        <v>121</v>
      </c>
      <c r="F146" s="5" t="s">
        <v>203</v>
      </c>
      <c r="G146" s="5" t="s">
        <v>715</v>
      </c>
      <c r="H146" s="7" t="s">
        <v>714</v>
      </c>
      <c r="I146" s="29">
        <v>38718</v>
      </c>
      <c r="J146" s="9" t="s">
        <v>117</v>
      </c>
      <c r="K146" s="31">
        <v>5</v>
      </c>
      <c r="L146" s="30" t="s">
        <v>117</v>
      </c>
      <c r="M146" s="5">
        <v>5</v>
      </c>
      <c r="N146" s="32">
        <f>SUM(M146/10*K146)</f>
        <v>2.5</v>
      </c>
      <c r="O146" s="5" t="s">
        <v>247</v>
      </c>
      <c r="P146" s="5" t="s">
        <v>303</v>
      </c>
      <c r="Q146" s="5"/>
      <c r="R146" s="5"/>
      <c r="AI146" s="55"/>
      <c r="AJ146" s="55"/>
      <c r="AK146" s="55"/>
    </row>
    <row r="147" spans="1:37" s="118" customFormat="1" ht="10">
      <c r="A147" s="118" t="s">
        <v>117</v>
      </c>
      <c r="B147" s="119" t="s">
        <v>1058</v>
      </c>
      <c r="C147" s="119"/>
      <c r="D147" s="119"/>
      <c r="E147" s="119"/>
      <c r="F147" s="119"/>
      <c r="G147" s="119" t="s">
        <v>1060</v>
      </c>
      <c r="H147" s="120"/>
      <c r="I147" s="121"/>
      <c r="J147" s="122"/>
      <c r="K147" s="123">
        <v>5</v>
      </c>
      <c r="L147" s="124"/>
      <c r="M147" s="119">
        <v>8</v>
      </c>
      <c r="N147" s="125"/>
      <c r="O147" s="119" t="s">
        <v>1219</v>
      </c>
      <c r="P147" s="119"/>
      <c r="Q147" s="119"/>
      <c r="R147" s="119"/>
      <c r="AI147" s="126"/>
      <c r="AJ147" s="126"/>
      <c r="AK147" s="126"/>
    </row>
    <row r="148" spans="1:37" s="35" customFormat="1" ht="10">
      <c r="B148" s="6"/>
      <c r="C148" s="6"/>
      <c r="D148" s="6"/>
      <c r="E148" s="6"/>
      <c r="F148" s="6"/>
      <c r="G148" s="6"/>
      <c r="H148" s="4"/>
      <c r="I148" s="21"/>
      <c r="J148" s="1"/>
      <c r="K148" s="22"/>
      <c r="L148" s="18"/>
      <c r="M148" s="6"/>
      <c r="N148" s="23"/>
      <c r="O148" s="6"/>
      <c r="P148" s="6"/>
      <c r="Q148" s="6"/>
      <c r="R148" s="6"/>
      <c r="AI148" s="89"/>
      <c r="AJ148" s="89"/>
      <c r="AK148" s="89"/>
    </row>
    <row r="149" spans="1:37" s="11" customFormat="1" ht="10">
      <c r="A149" s="11" t="s">
        <v>117</v>
      </c>
      <c r="B149" s="6" t="s">
        <v>1024</v>
      </c>
      <c r="C149" s="6" t="s">
        <v>248</v>
      </c>
      <c r="D149" s="6" t="s">
        <v>199</v>
      </c>
      <c r="E149" s="6" t="s">
        <v>254</v>
      </c>
      <c r="F149" s="6" t="s">
        <v>249</v>
      </c>
      <c r="G149" s="6" t="s">
        <v>250</v>
      </c>
      <c r="H149" s="4" t="s">
        <v>1197</v>
      </c>
      <c r="I149" s="21">
        <v>35431</v>
      </c>
      <c r="J149" s="1" t="s">
        <v>117</v>
      </c>
      <c r="K149" s="22">
        <v>39.99</v>
      </c>
      <c r="L149" s="18" t="s">
        <v>117</v>
      </c>
      <c r="M149" s="6">
        <v>5</v>
      </c>
      <c r="N149" s="23">
        <f t="shared" ref="N149" si="29">SUM(M149/10*K149)</f>
        <v>19.995000000000001</v>
      </c>
      <c r="O149" s="6" t="s">
        <v>1025</v>
      </c>
      <c r="P149" s="6" t="s">
        <v>303</v>
      </c>
      <c r="Q149" s="24"/>
      <c r="R149" s="6"/>
      <c r="AI149" s="54"/>
      <c r="AJ149" s="54"/>
      <c r="AK149" s="54"/>
    </row>
    <row r="150" spans="1:37" s="11" customFormat="1" ht="10">
      <c r="A150" s="11" t="s">
        <v>117</v>
      </c>
      <c r="B150" s="6" t="s">
        <v>253</v>
      </c>
      <c r="C150" s="6" t="s">
        <v>248</v>
      </c>
      <c r="D150" s="6" t="s">
        <v>199</v>
      </c>
      <c r="E150" s="6" t="s">
        <v>254</v>
      </c>
      <c r="F150" s="6" t="s">
        <v>249</v>
      </c>
      <c r="G150" s="6" t="s">
        <v>250</v>
      </c>
      <c r="H150" s="4" t="s">
        <v>252</v>
      </c>
      <c r="I150" s="21">
        <v>35431</v>
      </c>
      <c r="J150" s="1" t="s">
        <v>117</v>
      </c>
      <c r="K150" s="22">
        <v>39.99</v>
      </c>
      <c r="L150" s="18" t="s">
        <v>117</v>
      </c>
      <c r="M150" s="6">
        <v>7</v>
      </c>
      <c r="N150" s="23">
        <f t="shared" ref="N150:N159" si="30">SUM(M150/10*K150)</f>
        <v>27.992999999999999</v>
      </c>
      <c r="O150" s="6" t="s">
        <v>1025</v>
      </c>
      <c r="P150" s="6" t="s">
        <v>303</v>
      </c>
      <c r="Q150" s="24"/>
      <c r="R150" s="6"/>
      <c r="AI150" s="54"/>
      <c r="AJ150" s="54"/>
      <c r="AK150" s="54"/>
    </row>
    <row r="151" spans="1:37" s="11" customFormat="1" ht="10">
      <c r="A151" s="11" t="s">
        <v>117</v>
      </c>
      <c r="B151" s="6" t="s">
        <v>255</v>
      </c>
      <c r="C151" s="6" t="s">
        <v>248</v>
      </c>
      <c r="D151" s="6" t="s">
        <v>256</v>
      </c>
      <c r="E151" s="6" t="s">
        <v>257</v>
      </c>
      <c r="F151" s="6" t="s">
        <v>258</v>
      </c>
      <c r="G151" s="6" t="s">
        <v>75</v>
      </c>
      <c r="H151" s="4" t="s">
        <v>252</v>
      </c>
      <c r="I151" s="21">
        <v>35431</v>
      </c>
      <c r="J151" s="1" t="s">
        <v>117</v>
      </c>
      <c r="K151" s="22">
        <v>60</v>
      </c>
      <c r="L151" s="18" t="s">
        <v>117</v>
      </c>
      <c r="M151" s="6">
        <v>7</v>
      </c>
      <c r="N151" s="23">
        <f t="shared" si="30"/>
        <v>42</v>
      </c>
      <c r="O151" s="6" t="s">
        <v>1026</v>
      </c>
      <c r="P151" s="6" t="s">
        <v>303</v>
      </c>
      <c r="Q151" s="24"/>
      <c r="R151" s="6"/>
      <c r="AI151" s="54"/>
      <c r="AJ151" s="54"/>
      <c r="AK151" s="54"/>
    </row>
    <row r="152" spans="1:37" s="11" customFormat="1" ht="10">
      <c r="A152" s="11" t="s">
        <v>117</v>
      </c>
      <c r="B152" s="6" t="s">
        <v>86</v>
      </c>
      <c r="C152" s="6" t="s">
        <v>248</v>
      </c>
      <c r="D152" s="6" t="s">
        <v>256</v>
      </c>
      <c r="E152" s="6" t="s">
        <v>257</v>
      </c>
      <c r="F152" s="6" t="s">
        <v>258</v>
      </c>
      <c r="G152" s="6" t="s">
        <v>75</v>
      </c>
      <c r="H152" s="4" t="s">
        <v>252</v>
      </c>
      <c r="I152" s="21">
        <v>35431</v>
      </c>
      <c r="J152" s="1" t="s">
        <v>117</v>
      </c>
      <c r="K152" s="22">
        <v>60</v>
      </c>
      <c r="L152" s="18" t="s">
        <v>117</v>
      </c>
      <c r="M152" s="6">
        <v>7</v>
      </c>
      <c r="N152" s="23">
        <f t="shared" si="30"/>
        <v>42</v>
      </c>
      <c r="O152" s="6" t="s">
        <v>907</v>
      </c>
      <c r="P152" s="6" t="s">
        <v>303</v>
      </c>
      <c r="Q152" s="24"/>
      <c r="R152" s="6"/>
      <c r="AI152" s="54"/>
      <c r="AJ152" s="54"/>
      <c r="AK152" s="54"/>
    </row>
    <row r="153" spans="1:37" s="118" customFormat="1" ht="10">
      <c r="A153" s="118" t="s">
        <v>117</v>
      </c>
      <c r="B153" s="119" t="s">
        <v>87</v>
      </c>
      <c r="C153" s="119" t="s">
        <v>248</v>
      </c>
      <c r="D153" s="119" t="s">
        <v>256</v>
      </c>
      <c r="E153" s="119" t="s">
        <v>257</v>
      </c>
      <c r="F153" s="119" t="s">
        <v>258</v>
      </c>
      <c r="G153" s="119" t="s">
        <v>75</v>
      </c>
      <c r="H153" s="120" t="s">
        <v>252</v>
      </c>
      <c r="I153" s="121">
        <v>35431</v>
      </c>
      <c r="J153" s="122" t="s">
        <v>117</v>
      </c>
      <c r="K153" s="123">
        <v>60</v>
      </c>
      <c r="L153" s="124" t="s">
        <v>117</v>
      </c>
      <c r="M153" s="119">
        <v>7</v>
      </c>
      <c r="N153" s="125">
        <f t="shared" si="30"/>
        <v>42</v>
      </c>
      <c r="O153" s="119" t="s">
        <v>1027</v>
      </c>
      <c r="P153" s="119" t="s">
        <v>303</v>
      </c>
      <c r="Q153" s="6"/>
      <c r="R153" s="6"/>
      <c r="AI153" s="126"/>
      <c r="AJ153" s="126"/>
      <c r="AK153" s="126"/>
    </row>
    <row r="154" spans="1:37" s="35" customFormat="1" ht="10">
      <c r="A154" s="35" t="s">
        <v>117</v>
      </c>
      <c r="B154" s="6" t="s">
        <v>290</v>
      </c>
      <c r="C154" s="6" t="s">
        <v>248</v>
      </c>
      <c r="D154" s="6" t="s">
        <v>199</v>
      </c>
      <c r="E154" s="6" t="s">
        <v>287</v>
      </c>
      <c r="F154" s="6" t="s">
        <v>288</v>
      </c>
      <c r="G154" s="6" t="s">
        <v>289</v>
      </c>
      <c r="H154" s="4" t="s">
        <v>252</v>
      </c>
      <c r="I154" s="21">
        <v>35431</v>
      </c>
      <c r="J154" s="1" t="s">
        <v>117</v>
      </c>
      <c r="K154" s="22">
        <v>44.99</v>
      </c>
      <c r="L154" s="18" t="s">
        <v>117</v>
      </c>
      <c r="M154" s="6">
        <v>7</v>
      </c>
      <c r="N154" s="23">
        <f t="shared" si="30"/>
        <v>31.492999999999999</v>
      </c>
      <c r="O154" s="6"/>
      <c r="P154" s="6" t="s">
        <v>303</v>
      </c>
      <c r="Q154" s="24"/>
      <c r="R154" s="6"/>
      <c r="AI154" s="89"/>
      <c r="AJ154" s="89"/>
      <c r="AK154" s="89"/>
    </row>
    <row r="155" spans="1:37" s="11" customFormat="1" ht="10">
      <c r="A155" s="11" t="s">
        <v>117</v>
      </c>
      <c r="B155" s="6" t="s">
        <v>292</v>
      </c>
      <c r="C155" s="6" t="s">
        <v>248</v>
      </c>
      <c r="D155" s="6" t="s">
        <v>199</v>
      </c>
      <c r="E155" s="6" t="s">
        <v>287</v>
      </c>
      <c r="F155" s="6" t="s">
        <v>288</v>
      </c>
      <c r="G155" s="6" t="s">
        <v>291</v>
      </c>
      <c r="H155" s="4" t="s">
        <v>252</v>
      </c>
      <c r="I155" s="21">
        <v>35431</v>
      </c>
      <c r="J155" s="1" t="s">
        <v>117</v>
      </c>
      <c r="K155" s="22">
        <v>44.99</v>
      </c>
      <c r="L155" s="18" t="s">
        <v>117</v>
      </c>
      <c r="M155" s="6">
        <v>7</v>
      </c>
      <c r="N155" s="23">
        <f t="shared" si="30"/>
        <v>31.492999999999999</v>
      </c>
      <c r="O155" s="6" t="s">
        <v>1028</v>
      </c>
      <c r="P155" s="6" t="s">
        <v>303</v>
      </c>
      <c r="Q155" s="24"/>
      <c r="R155" s="6"/>
      <c r="AI155" s="54"/>
      <c r="AJ155" s="54"/>
      <c r="AK155" s="54"/>
    </row>
    <row r="156" spans="1:37" s="117" customFormat="1" ht="10">
      <c r="A156" s="117" t="s">
        <v>117</v>
      </c>
      <c r="B156" s="5" t="s">
        <v>293</v>
      </c>
      <c r="C156" s="5" t="s">
        <v>248</v>
      </c>
      <c r="D156" s="5" t="s">
        <v>256</v>
      </c>
      <c r="E156" s="5" t="s">
        <v>257</v>
      </c>
      <c r="F156" s="5" t="s">
        <v>258</v>
      </c>
      <c r="G156" s="5" t="s">
        <v>75</v>
      </c>
      <c r="H156" s="7" t="s">
        <v>252</v>
      </c>
      <c r="I156" s="29">
        <v>35432</v>
      </c>
      <c r="J156" s="9" t="s">
        <v>117</v>
      </c>
      <c r="K156" s="31">
        <v>60</v>
      </c>
      <c r="L156" s="30" t="s">
        <v>117</v>
      </c>
      <c r="M156" s="5">
        <v>7</v>
      </c>
      <c r="N156" s="32">
        <f t="shared" si="30"/>
        <v>42</v>
      </c>
      <c r="O156" s="5" t="s">
        <v>907</v>
      </c>
      <c r="P156" s="5" t="s">
        <v>303</v>
      </c>
      <c r="Q156" s="25"/>
      <c r="R156" s="5"/>
      <c r="AI156" s="55"/>
      <c r="AJ156" s="55"/>
      <c r="AK156" s="55"/>
    </row>
    <row r="157" spans="1:37" s="11" customFormat="1" ht="10">
      <c r="A157" s="11" t="s">
        <v>117</v>
      </c>
      <c r="B157" s="6" t="s">
        <v>716</v>
      </c>
      <c r="C157" s="6" t="s">
        <v>248</v>
      </c>
      <c r="D157" s="6" t="s">
        <v>720</v>
      </c>
      <c r="E157" s="6" t="s">
        <v>721</v>
      </c>
      <c r="F157" s="6" t="s">
        <v>722</v>
      </c>
      <c r="G157" s="6" t="s">
        <v>723</v>
      </c>
      <c r="H157" s="4" t="s">
        <v>724</v>
      </c>
      <c r="I157" s="21">
        <v>37988</v>
      </c>
      <c r="J157" s="1" t="s">
        <v>117</v>
      </c>
      <c r="K157" s="22">
        <v>35</v>
      </c>
      <c r="L157" s="18" t="s">
        <v>117</v>
      </c>
      <c r="M157" s="6">
        <v>8</v>
      </c>
      <c r="N157" s="23">
        <f t="shared" si="30"/>
        <v>28</v>
      </c>
      <c r="O157" s="6" t="s">
        <v>294</v>
      </c>
      <c r="P157" s="6" t="s">
        <v>303</v>
      </c>
      <c r="Q157" s="24"/>
      <c r="R157" s="6"/>
      <c r="AI157" s="54"/>
      <c r="AJ157" s="54"/>
      <c r="AK157" s="54"/>
    </row>
    <row r="158" spans="1:37" s="11" customFormat="1" ht="10">
      <c r="A158" s="11" t="s">
        <v>117</v>
      </c>
      <c r="B158" s="6" t="s">
        <v>717</v>
      </c>
      <c r="C158" s="6" t="s">
        <v>248</v>
      </c>
      <c r="D158" s="6" t="s">
        <v>199</v>
      </c>
      <c r="E158" s="6" t="s">
        <v>451</v>
      </c>
      <c r="F158" s="6" t="s">
        <v>452</v>
      </c>
      <c r="G158" s="6" t="s">
        <v>723</v>
      </c>
      <c r="H158" s="4" t="s">
        <v>724</v>
      </c>
      <c r="I158" s="21">
        <v>37988</v>
      </c>
      <c r="J158" s="1" t="s">
        <v>117</v>
      </c>
      <c r="K158" s="22">
        <v>25</v>
      </c>
      <c r="L158" s="18" t="s">
        <v>117</v>
      </c>
      <c r="M158" s="6">
        <v>7</v>
      </c>
      <c r="N158" s="23">
        <f t="shared" ref="N158" si="31">SUM(M158/10*K158)</f>
        <v>17.5</v>
      </c>
      <c r="O158" s="6" t="s">
        <v>718</v>
      </c>
      <c r="P158" s="6" t="s">
        <v>303</v>
      </c>
      <c r="Q158" s="24"/>
      <c r="R158" s="6"/>
      <c r="AI158" s="54"/>
      <c r="AJ158" s="54"/>
      <c r="AK158" s="54"/>
    </row>
    <row r="159" spans="1:37" s="54" customFormat="1" ht="10">
      <c r="A159" s="11" t="s">
        <v>117</v>
      </c>
      <c r="B159" s="6" t="s">
        <v>450</v>
      </c>
      <c r="C159" s="6" t="s">
        <v>248</v>
      </c>
      <c r="D159" s="6" t="s">
        <v>199</v>
      </c>
      <c r="E159" s="6" t="s">
        <v>451</v>
      </c>
      <c r="F159" s="6" t="s">
        <v>452</v>
      </c>
      <c r="G159" s="6" t="s">
        <v>723</v>
      </c>
      <c r="H159" s="4" t="s">
        <v>724</v>
      </c>
      <c r="I159" s="21">
        <v>37988</v>
      </c>
      <c r="J159" s="1" t="s">
        <v>117</v>
      </c>
      <c r="K159" s="22">
        <v>25</v>
      </c>
      <c r="L159" s="18" t="s">
        <v>117</v>
      </c>
      <c r="M159" s="6">
        <v>9</v>
      </c>
      <c r="N159" s="23">
        <f t="shared" si="30"/>
        <v>22.5</v>
      </c>
      <c r="O159" s="6" t="s">
        <v>718</v>
      </c>
      <c r="P159" s="6" t="s">
        <v>303</v>
      </c>
      <c r="Q159" s="24"/>
      <c r="R159" s="6"/>
    </row>
    <row r="160" spans="1:37" s="11" customFormat="1" ht="10">
      <c r="A160" s="11" t="s">
        <v>117</v>
      </c>
      <c r="B160" s="6" t="s">
        <v>453</v>
      </c>
      <c r="C160" s="6" t="s">
        <v>248</v>
      </c>
      <c r="D160" s="6" t="s">
        <v>199</v>
      </c>
      <c r="E160" s="6" t="s">
        <v>451</v>
      </c>
      <c r="F160" s="6" t="s">
        <v>452</v>
      </c>
      <c r="G160" s="6" t="s">
        <v>723</v>
      </c>
      <c r="H160" s="4" t="s">
        <v>724</v>
      </c>
      <c r="I160" s="21">
        <v>37988</v>
      </c>
      <c r="J160" s="1" t="s">
        <v>117</v>
      </c>
      <c r="K160" s="22">
        <v>25</v>
      </c>
      <c r="L160" s="18" t="s">
        <v>117</v>
      </c>
      <c r="M160" s="6">
        <v>9</v>
      </c>
      <c r="N160" s="23">
        <f t="shared" ref="N160" si="32">SUM(M160/10*K160)</f>
        <v>22.5</v>
      </c>
      <c r="O160" s="6" t="s">
        <v>916</v>
      </c>
      <c r="P160" s="6" t="s">
        <v>303</v>
      </c>
      <c r="Q160" s="24"/>
      <c r="R160" s="6"/>
      <c r="AI160" s="54"/>
      <c r="AJ160" s="54"/>
      <c r="AK160" s="54"/>
    </row>
    <row r="161" spans="1:37" s="11" customFormat="1" ht="10">
      <c r="A161" s="11" t="s">
        <v>117</v>
      </c>
      <c r="B161" s="6" t="s">
        <v>902</v>
      </c>
      <c r="C161" s="6" t="s">
        <v>248</v>
      </c>
      <c r="D161" s="6" t="s">
        <v>199</v>
      </c>
      <c r="E161" s="6" t="s">
        <v>451</v>
      </c>
      <c r="F161" s="6" t="s">
        <v>452</v>
      </c>
      <c r="G161" s="6" t="s">
        <v>723</v>
      </c>
      <c r="H161" s="4" t="s">
        <v>724</v>
      </c>
      <c r="I161" s="21">
        <v>37989</v>
      </c>
      <c r="J161" s="1" t="s">
        <v>117</v>
      </c>
      <c r="K161" s="22">
        <v>25</v>
      </c>
      <c r="L161" s="18" t="s">
        <v>117</v>
      </c>
      <c r="M161" s="6">
        <v>9</v>
      </c>
      <c r="N161" s="23">
        <f t="shared" ref="N161" si="33">SUM(M161/10*K161)</f>
        <v>22.5</v>
      </c>
      <c r="O161" s="6"/>
      <c r="P161" s="6" t="s">
        <v>303</v>
      </c>
      <c r="Q161" s="24"/>
      <c r="R161" s="6"/>
      <c r="AI161" s="54"/>
      <c r="AJ161" s="54"/>
      <c r="AK161" s="54"/>
    </row>
    <row r="162" spans="1:37" s="11" customFormat="1" ht="10">
      <c r="A162" s="11" t="s">
        <v>117</v>
      </c>
      <c r="B162" s="6" t="s">
        <v>769</v>
      </c>
      <c r="C162" s="6" t="s">
        <v>248</v>
      </c>
      <c r="D162" s="6" t="s">
        <v>400</v>
      </c>
      <c r="E162" s="6" t="s">
        <v>770</v>
      </c>
      <c r="F162" s="6" t="s">
        <v>771</v>
      </c>
      <c r="G162" s="6" t="s">
        <v>350</v>
      </c>
      <c r="H162" s="4" t="s">
        <v>724</v>
      </c>
      <c r="I162" s="47">
        <v>2011</v>
      </c>
      <c r="J162" s="1" t="s">
        <v>117</v>
      </c>
      <c r="K162" s="22">
        <v>20</v>
      </c>
      <c r="L162" s="18" t="s">
        <v>117</v>
      </c>
      <c r="M162" s="6">
        <v>9</v>
      </c>
      <c r="N162" s="23">
        <f t="shared" ref="N162:N165" si="34">SUM(M162/10*K162)</f>
        <v>18</v>
      </c>
      <c r="O162" s="6" t="s">
        <v>917</v>
      </c>
      <c r="P162" s="6" t="s">
        <v>303</v>
      </c>
      <c r="Q162" s="24"/>
      <c r="R162" s="6"/>
      <c r="AI162" s="54"/>
      <c r="AJ162" s="54"/>
      <c r="AK162" s="54"/>
    </row>
    <row r="163" spans="1:37" s="11" customFormat="1" ht="10">
      <c r="A163" s="11" t="s">
        <v>117</v>
      </c>
      <c r="B163" s="6" t="s">
        <v>927</v>
      </c>
      <c r="C163" s="6" t="s">
        <v>248</v>
      </c>
      <c r="D163" s="6" t="s">
        <v>819</v>
      </c>
      <c r="E163" s="6" t="s">
        <v>930</v>
      </c>
      <c r="F163" s="6" t="s">
        <v>931</v>
      </c>
      <c r="G163" s="6" t="s">
        <v>406</v>
      </c>
      <c r="H163" s="4" t="s">
        <v>724</v>
      </c>
      <c r="I163" s="47" t="s">
        <v>932</v>
      </c>
      <c r="J163" s="1" t="s">
        <v>303</v>
      </c>
      <c r="K163" s="22">
        <v>19.989999999999998</v>
      </c>
      <c r="L163" s="18" t="s">
        <v>303</v>
      </c>
      <c r="M163" s="6">
        <v>9</v>
      </c>
      <c r="N163" s="23">
        <f t="shared" si="34"/>
        <v>17.991</v>
      </c>
      <c r="O163" s="6"/>
      <c r="P163" s="6" t="s">
        <v>303</v>
      </c>
      <c r="Q163" s="24"/>
      <c r="R163" s="6"/>
      <c r="AI163" s="54"/>
      <c r="AJ163" s="54"/>
      <c r="AK163" s="54"/>
    </row>
    <row r="164" spans="1:37" s="11" customFormat="1" ht="10">
      <c r="A164" s="11" t="s">
        <v>117</v>
      </c>
      <c r="B164" s="6" t="s">
        <v>928</v>
      </c>
      <c r="C164" s="6" t="s">
        <v>248</v>
      </c>
      <c r="D164" s="6" t="s">
        <v>819</v>
      </c>
      <c r="E164" s="6" t="s">
        <v>930</v>
      </c>
      <c r="F164" s="6" t="s">
        <v>931</v>
      </c>
      <c r="G164" s="6" t="s">
        <v>406</v>
      </c>
      <c r="H164" s="4" t="s">
        <v>724</v>
      </c>
      <c r="I164" s="47" t="s">
        <v>932</v>
      </c>
      <c r="J164" s="1" t="s">
        <v>303</v>
      </c>
      <c r="K164" s="22">
        <v>19.989999999999998</v>
      </c>
      <c r="L164" s="18" t="s">
        <v>303</v>
      </c>
      <c r="M164" s="6">
        <v>9</v>
      </c>
      <c r="N164" s="23">
        <f t="shared" si="34"/>
        <v>17.991</v>
      </c>
      <c r="O164" s="6"/>
      <c r="P164" s="6" t="s">
        <v>303</v>
      </c>
      <c r="Q164" s="24"/>
      <c r="R164" s="6"/>
      <c r="AI164" s="54"/>
      <c r="AJ164" s="54"/>
      <c r="AK164" s="54"/>
    </row>
    <row r="165" spans="1:37" s="11" customFormat="1" ht="10">
      <c r="A165" s="11" t="s">
        <v>117</v>
      </c>
      <c r="B165" s="6" t="s">
        <v>929</v>
      </c>
      <c r="C165" s="6" t="s">
        <v>248</v>
      </c>
      <c r="D165" s="6" t="s">
        <v>819</v>
      </c>
      <c r="E165" s="6" t="s">
        <v>930</v>
      </c>
      <c r="F165" s="6" t="s">
        <v>931</v>
      </c>
      <c r="G165" s="6" t="s">
        <v>406</v>
      </c>
      <c r="H165" s="4" t="s">
        <v>724</v>
      </c>
      <c r="I165" s="47" t="s">
        <v>932</v>
      </c>
      <c r="J165" s="1" t="s">
        <v>303</v>
      </c>
      <c r="K165" s="22">
        <v>19.989999999999998</v>
      </c>
      <c r="L165" s="18" t="s">
        <v>303</v>
      </c>
      <c r="M165" s="6">
        <v>10</v>
      </c>
      <c r="N165" s="23">
        <f t="shared" si="34"/>
        <v>19.989999999999998</v>
      </c>
      <c r="O165" s="6"/>
      <c r="P165" s="6" t="s">
        <v>303</v>
      </c>
      <c r="Q165" s="24"/>
      <c r="R165" s="6"/>
      <c r="AI165" s="54"/>
      <c r="AJ165" s="54"/>
      <c r="AK165" s="54"/>
    </row>
    <row r="166" spans="1:37" s="11" customFormat="1" ht="10">
      <c r="A166" s="11" t="s">
        <v>117</v>
      </c>
      <c r="B166" s="6" t="s">
        <v>1029</v>
      </c>
      <c r="C166" s="6" t="s">
        <v>248</v>
      </c>
      <c r="D166" s="6" t="s">
        <v>1030</v>
      </c>
      <c r="E166" s="6" t="s">
        <v>1031</v>
      </c>
      <c r="F166" s="6" t="s">
        <v>931</v>
      </c>
      <c r="G166" s="6" t="s">
        <v>1032</v>
      </c>
      <c r="H166" s="4" t="s">
        <v>724</v>
      </c>
      <c r="I166" s="47"/>
      <c r="J166" s="1"/>
      <c r="K166" s="22">
        <v>25</v>
      </c>
      <c r="L166" s="18" t="s">
        <v>117</v>
      </c>
      <c r="M166" s="6"/>
      <c r="N166" s="23"/>
      <c r="O166" s="6"/>
      <c r="P166" s="6"/>
      <c r="Q166" s="24"/>
      <c r="R166" s="6"/>
      <c r="AI166" s="54"/>
      <c r="AJ166" s="54"/>
      <c r="AK166" s="54"/>
    </row>
    <row r="167" spans="1:37" s="11" customFormat="1" ht="10">
      <c r="A167" s="11" t="s">
        <v>117</v>
      </c>
      <c r="B167" s="6" t="s">
        <v>1185</v>
      </c>
      <c r="C167" s="6" t="s">
        <v>1186</v>
      </c>
      <c r="D167" s="6" t="s">
        <v>1187</v>
      </c>
      <c r="E167" s="6" t="s">
        <v>1188</v>
      </c>
      <c r="F167" s="6" t="s">
        <v>1189</v>
      </c>
      <c r="G167" s="6" t="s">
        <v>764</v>
      </c>
      <c r="H167" s="4" t="s">
        <v>724</v>
      </c>
      <c r="I167" s="47" t="s">
        <v>1190</v>
      </c>
      <c r="J167" s="1" t="s">
        <v>117</v>
      </c>
      <c r="K167" s="22">
        <v>35</v>
      </c>
      <c r="L167" s="18" t="s">
        <v>117</v>
      </c>
      <c r="M167" s="6">
        <v>10</v>
      </c>
      <c r="N167" s="23">
        <v>35</v>
      </c>
      <c r="O167" s="6" t="s">
        <v>1191</v>
      </c>
      <c r="P167" s="6" t="s">
        <v>1192</v>
      </c>
      <c r="Q167" s="24"/>
      <c r="R167" s="6"/>
      <c r="AI167" s="54"/>
      <c r="AJ167" s="54"/>
      <c r="AK167" s="54"/>
    </row>
    <row r="168" spans="1:37" s="11" customFormat="1" ht="10">
      <c r="A168" s="11" t="s">
        <v>117</v>
      </c>
      <c r="B168" s="6" t="s">
        <v>1193</v>
      </c>
      <c r="C168" s="6" t="s">
        <v>1186</v>
      </c>
      <c r="D168" s="6" t="s">
        <v>1187</v>
      </c>
      <c r="E168" s="6" t="s">
        <v>1195</v>
      </c>
      <c r="F168" s="6" t="s">
        <v>1189</v>
      </c>
      <c r="G168" s="6" t="s">
        <v>1196</v>
      </c>
      <c r="H168" s="4" t="s">
        <v>724</v>
      </c>
      <c r="I168" s="47" t="s">
        <v>1190</v>
      </c>
      <c r="J168" s="1" t="s">
        <v>117</v>
      </c>
      <c r="K168" s="22">
        <v>36</v>
      </c>
      <c r="L168" s="18" t="s">
        <v>117</v>
      </c>
      <c r="M168" s="6">
        <v>10</v>
      </c>
      <c r="N168" s="23">
        <v>29.99</v>
      </c>
      <c r="O168" s="6" t="s">
        <v>1191</v>
      </c>
      <c r="P168" s="6" t="s">
        <v>1192</v>
      </c>
      <c r="Q168" s="24"/>
      <c r="R168" s="6"/>
      <c r="AI168" s="54"/>
      <c r="AJ168" s="54"/>
      <c r="AK168" s="54"/>
    </row>
    <row r="169" spans="1:37" s="11" customFormat="1" ht="10">
      <c r="A169" s="11" t="s">
        <v>117</v>
      </c>
      <c r="B169" s="6" t="s">
        <v>1194</v>
      </c>
      <c r="C169" s="6" t="s">
        <v>1186</v>
      </c>
      <c r="D169" s="6" t="s">
        <v>1187</v>
      </c>
      <c r="E169" s="6" t="s">
        <v>1195</v>
      </c>
      <c r="F169" s="6" t="s">
        <v>1189</v>
      </c>
      <c r="G169" s="6" t="s">
        <v>1196</v>
      </c>
      <c r="H169" s="4" t="s">
        <v>724</v>
      </c>
      <c r="I169" s="47" t="s">
        <v>1190</v>
      </c>
      <c r="J169" s="1" t="s">
        <v>117</v>
      </c>
      <c r="K169" s="22">
        <v>37</v>
      </c>
      <c r="L169" s="18" t="s">
        <v>117</v>
      </c>
      <c r="M169" s="6">
        <v>10</v>
      </c>
      <c r="N169" s="23">
        <v>29.99</v>
      </c>
      <c r="O169" s="6" t="s">
        <v>1191</v>
      </c>
      <c r="P169" s="6" t="s">
        <v>1192</v>
      </c>
      <c r="Q169" s="24"/>
      <c r="R169" s="6"/>
      <c r="AI169" s="54"/>
      <c r="AJ169" s="54"/>
      <c r="AK169" s="54"/>
    </row>
    <row r="170" spans="1:37" s="11" customFormat="1" ht="10">
      <c r="B170" s="6"/>
      <c r="C170" s="6"/>
      <c r="D170" s="6"/>
      <c r="E170" s="6"/>
      <c r="F170" s="6"/>
      <c r="G170" s="6"/>
      <c r="H170" s="4"/>
      <c r="I170" s="4"/>
      <c r="J170" s="1"/>
      <c r="K170" s="22"/>
      <c r="L170" s="18"/>
      <c r="M170" s="6"/>
      <c r="N170" s="23"/>
      <c r="O170" s="6"/>
      <c r="P170" s="6"/>
      <c r="Q170" s="34"/>
      <c r="R170" s="6"/>
      <c r="AI170" s="54"/>
      <c r="AJ170" s="54"/>
      <c r="AK170" s="54"/>
    </row>
    <row r="171" spans="1:37" s="117" customFormat="1" ht="10">
      <c r="A171" s="143" t="s">
        <v>830</v>
      </c>
      <c r="B171" s="144" t="s">
        <v>299</v>
      </c>
      <c r="C171" s="144" t="s">
        <v>295</v>
      </c>
      <c r="D171" s="144" t="s">
        <v>121</v>
      </c>
      <c r="E171" s="144" t="s">
        <v>121</v>
      </c>
      <c r="F171" s="144" t="s">
        <v>66</v>
      </c>
      <c r="G171" s="144" t="s">
        <v>297</v>
      </c>
      <c r="H171" s="145" t="s">
        <v>298</v>
      </c>
      <c r="I171" s="146">
        <v>34700</v>
      </c>
      <c r="J171" s="147" t="s">
        <v>117</v>
      </c>
      <c r="K171" s="148">
        <v>10</v>
      </c>
      <c r="L171" s="149" t="s">
        <v>117</v>
      </c>
      <c r="M171" s="144">
        <v>6</v>
      </c>
      <c r="N171" s="150">
        <f t="shared" ref="N171:N183" si="35">SUM(M171/10*K171)</f>
        <v>6</v>
      </c>
      <c r="O171" s="144" t="s">
        <v>725</v>
      </c>
      <c r="P171" s="144" t="s">
        <v>303</v>
      </c>
      <c r="Q171" s="25"/>
      <c r="R171" s="144"/>
      <c r="AI171" s="55"/>
      <c r="AJ171" s="55"/>
      <c r="AK171" s="55"/>
    </row>
    <row r="172" spans="1:37" s="55" customFormat="1" ht="10">
      <c r="A172" s="117" t="s">
        <v>117</v>
      </c>
      <c r="B172" s="5" t="s">
        <v>300</v>
      </c>
      <c r="C172" s="5" t="s">
        <v>295</v>
      </c>
      <c r="D172" s="5" t="s">
        <v>296</v>
      </c>
      <c r="E172" s="5" t="s">
        <v>121</v>
      </c>
      <c r="F172" s="5" t="s">
        <v>401</v>
      </c>
      <c r="G172" s="5" t="s">
        <v>75</v>
      </c>
      <c r="H172" s="7" t="s">
        <v>298</v>
      </c>
      <c r="I172" s="29">
        <v>32874</v>
      </c>
      <c r="J172" s="9" t="s">
        <v>117</v>
      </c>
      <c r="K172" s="31">
        <v>7</v>
      </c>
      <c r="L172" s="30" t="s">
        <v>117</v>
      </c>
      <c r="M172" s="5">
        <v>8</v>
      </c>
      <c r="N172" s="32">
        <f t="shared" si="35"/>
        <v>5.6000000000000005</v>
      </c>
      <c r="O172" s="5" t="s">
        <v>725</v>
      </c>
      <c r="P172" s="5" t="s">
        <v>303</v>
      </c>
      <c r="Q172" s="25"/>
      <c r="R172" s="5"/>
    </row>
    <row r="173" spans="1:37" s="11" customFormat="1" ht="10">
      <c r="A173" s="11" t="s">
        <v>117</v>
      </c>
      <c r="B173" s="6" t="s">
        <v>301</v>
      </c>
      <c r="C173" s="6" t="s">
        <v>295</v>
      </c>
      <c r="D173" s="6" t="s">
        <v>296</v>
      </c>
      <c r="E173" s="6" t="s">
        <v>121</v>
      </c>
      <c r="F173" s="6" t="s">
        <v>401</v>
      </c>
      <c r="G173" s="6" t="s">
        <v>297</v>
      </c>
      <c r="H173" s="4" t="s">
        <v>298</v>
      </c>
      <c r="I173" s="21">
        <v>36161</v>
      </c>
      <c r="J173" s="1" t="s">
        <v>117</v>
      </c>
      <c r="K173" s="22">
        <v>7</v>
      </c>
      <c r="L173" s="18" t="s">
        <v>117</v>
      </c>
      <c r="M173" s="6">
        <v>8</v>
      </c>
      <c r="N173" s="23">
        <f t="shared" si="35"/>
        <v>5.6000000000000005</v>
      </c>
      <c r="O173" s="6" t="s">
        <v>1033</v>
      </c>
      <c r="P173" s="6" t="s">
        <v>303</v>
      </c>
      <c r="Q173" s="24"/>
      <c r="R173" s="6"/>
      <c r="AI173" s="54"/>
      <c r="AJ173" s="54"/>
      <c r="AK173" s="54"/>
    </row>
    <row r="174" spans="1:37" s="54" customFormat="1" ht="10">
      <c r="A174" s="35" t="s">
        <v>117</v>
      </c>
      <c r="B174" s="6" t="s">
        <v>843</v>
      </c>
      <c r="C174" s="6" t="s">
        <v>295</v>
      </c>
      <c r="D174" s="6" t="s">
        <v>819</v>
      </c>
      <c r="E174" s="6"/>
      <c r="F174" s="6" t="s">
        <v>401</v>
      </c>
      <c r="G174" s="6" t="s">
        <v>297</v>
      </c>
      <c r="H174" s="4" t="s">
        <v>298</v>
      </c>
      <c r="I174" s="21">
        <v>41207</v>
      </c>
      <c r="J174" s="1" t="s">
        <v>303</v>
      </c>
      <c r="K174" s="22">
        <v>4.99</v>
      </c>
      <c r="L174" s="18" t="s">
        <v>303</v>
      </c>
      <c r="M174" s="6">
        <v>9</v>
      </c>
      <c r="N174" s="23">
        <f t="shared" si="35"/>
        <v>4.4910000000000005</v>
      </c>
      <c r="O174" s="6" t="s">
        <v>1034</v>
      </c>
      <c r="P174" s="6" t="s">
        <v>303</v>
      </c>
      <c r="Q174" s="24"/>
      <c r="R174" s="6"/>
    </row>
    <row r="175" spans="1:37" s="54" customFormat="1" ht="10">
      <c r="A175" s="35" t="s">
        <v>117</v>
      </c>
      <c r="B175" s="6" t="s">
        <v>844</v>
      </c>
      <c r="C175" s="6" t="s">
        <v>295</v>
      </c>
      <c r="D175" s="6" t="s">
        <v>819</v>
      </c>
      <c r="E175" s="6"/>
      <c r="F175" s="6" t="s">
        <v>401</v>
      </c>
      <c r="G175" s="6" t="s">
        <v>297</v>
      </c>
      <c r="H175" s="4" t="s">
        <v>298</v>
      </c>
      <c r="I175" s="21">
        <v>41207</v>
      </c>
      <c r="J175" s="1" t="s">
        <v>303</v>
      </c>
      <c r="K175" s="22">
        <v>4.99</v>
      </c>
      <c r="L175" s="18" t="s">
        <v>303</v>
      </c>
      <c r="M175" s="6">
        <v>10</v>
      </c>
      <c r="N175" s="23">
        <f t="shared" si="35"/>
        <v>4.99</v>
      </c>
      <c r="O175" s="6"/>
      <c r="P175" s="6" t="s">
        <v>303</v>
      </c>
      <c r="Q175" s="24"/>
      <c r="R175" s="6"/>
    </row>
    <row r="176" spans="1:37" s="54" customFormat="1" ht="10">
      <c r="A176" s="35" t="s">
        <v>117</v>
      </c>
      <c r="B176" s="6" t="s">
        <v>845</v>
      </c>
      <c r="C176" s="6" t="s">
        <v>295</v>
      </c>
      <c r="D176" s="6" t="s">
        <v>819</v>
      </c>
      <c r="E176" s="6"/>
      <c r="F176" s="6" t="s">
        <v>401</v>
      </c>
      <c r="G176" s="6" t="s">
        <v>297</v>
      </c>
      <c r="H176" s="4" t="s">
        <v>298</v>
      </c>
      <c r="I176" s="21">
        <v>41207</v>
      </c>
      <c r="J176" s="1" t="s">
        <v>303</v>
      </c>
      <c r="K176" s="22">
        <v>4.99</v>
      </c>
      <c r="L176" s="18" t="s">
        <v>303</v>
      </c>
      <c r="M176" s="6">
        <v>10</v>
      </c>
      <c r="N176" s="23">
        <f t="shared" si="35"/>
        <v>4.99</v>
      </c>
      <c r="O176" s="6"/>
      <c r="P176" s="6" t="s">
        <v>303</v>
      </c>
      <c r="Q176" s="24"/>
      <c r="R176" s="6"/>
    </row>
    <row r="177" spans="1:37" s="54" customFormat="1" ht="10">
      <c r="A177" s="35" t="s">
        <v>117</v>
      </c>
      <c r="B177" s="6" t="s">
        <v>846</v>
      </c>
      <c r="C177" s="6" t="s">
        <v>295</v>
      </c>
      <c r="D177" s="6" t="s">
        <v>819</v>
      </c>
      <c r="E177" s="6"/>
      <c r="F177" s="6" t="s">
        <v>401</v>
      </c>
      <c r="G177" s="6" t="s">
        <v>297</v>
      </c>
      <c r="H177" s="4" t="s">
        <v>298</v>
      </c>
      <c r="I177" s="21">
        <v>41207</v>
      </c>
      <c r="J177" s="1" t="s">
        <v>303</v>
      </c>
      <c r="K177" s="22">
        <v>4.99</v>
      </c>
      <c r="L177" s="18" t="s">
        <v>303</v>
      </c>
      <c r="M177" s="6">
        <v>10</v>
      </c>
      <c r="N177" s="23">
        <f t="shared" si="35"/>
        <v>4.99</v>
      </c>
      <c r="O177" s="6"/>
      <c r="P177" s="6" t="s">
        <v>303</v>
      </c>
      <c r="Q177" s="24"/>
      <c r="R177" s="6"/>
    </row>
    <row r="178" spans="1:37" s="54" customFormat="1" ht="10">
      <c r="A178" s="35" t="s">
        <v>117</v>
      </c>
      <c r="B178" s="6" t="s">
        <v>899</v>
      </c>
      <c r="C178" s="6" t="s">
        <v>295</v>
      </c>
      <c r="D178" s="6" t="s">
        <v>819</v>
      </c>
      <c r="E178" s="6"/>
      <c r="F178" s="6" t="s">
        <v>401</v>
      </c>
      <c r="G178" s="6" t="s">
        <v>297</v>
      </c>
      <c r="H178" s="4" t="s">
        <v>298</v>
      </c>
      <c r="I178" s="21">
        <v>41207</v>
      </c>
      <c r="J178" s="1" t="s">
        <v>303</v>
      </c>
      <c r="K178" s="22">
        <v>4.99</v>
      </c>
      <c r="L178" s="18" t="s">
        <v>303</v>
      </c>
      <c r="M178" s="6">
        <v>9</v>
      </c>
      <c r="N178" s="23">
        <f t="shared" si="35"/>
        <v>4.4910000000000005</v>
      </c>
      <c r="O178" s="6" t="s">
        <v>1035</v>
      </c>
      <c r="P178" s="6" t="s">
        <v>303</v>
      </c>
      <c r="Q178" s="24"/>
      <c r="R178" s="6"/>
    </row>
    <row r="179" spans="1:37" s="54" customFormat="1" ht="10">
      <c r="A179" s="35" t="s">
        <v>117</v>
      </c>
      <c r="B179" s="6" t="s">
        <v>900</v>
      </c>
      <c r="C179" s="6" t="s">
        <v>295</v>
      </c>
      <c r="D179" s="6" t="s">
        <v>819</v>
      </c>
      <c r="E179" s="6"/>
      <c r="F179" s="6" t="s">
        <v>401</v>
      </c>
      <c r="G179" s="6" t="s">
        <v>297</v>
      </c>
      <c r="H179" s="4" t="s">
        <v>298</v>
      </c>
      <c r="I179" s="21">
        <v>41207</v>
      </c>
      <c r="J179" s="1" t="s">
        <v>303</v>
      </c>
      <c r="K179" s="22">
        <v>4.99</v>
      </c>
      <c r="L179" s="18" t="s">
        <v>303</v>
      </c>
      <c r="M179" s="6">
        <v>10</v>
      </c>
      <c r="N179" s="23">
        <f t="shared" si="35"/>
        <v>4.99</v>
      </c>
      <c r="O179" s="6"/>
      <c r="P179" s="6" t="s">
        <v>303</v>
      </c>
      <c r="Q179" s="24"/>
      <c r="R179" s="6"/>
    </row>
    <row r="180" spans="1:37" s="54" customFormat="1" ht="10">
      <c r="A180" s="35" t="s">
        <v>117</v>
      </c>
      <c r="B180" s="6" t="s">
        <v>901</v>
      </c>
      <c r="C180" s="6" t="s">
        <v>295</v>
      </c>
      <c r="D180" s="6" t="s">
        <v>819</v>
      </c>
      <c r="E180" s="6"/>
      <c r="F180" s="6" t="s">
        <v>401</v>
      </c>
      <c r="G180" s="6" t="s">
        <v>297</v>
      </c>
      <c r="H180" s="4" t="s">
        <v>298</v>
      </c>
      <c r="I180" s="21">
        <v>41207</v>
      </c>
      <c r="J180" s="1" t="s">
        <v>303</v>
      </c>
      <c r="K180" s="22">
        <v>4.99</v>
      </c>
      <c r="L180" s="18" t="s">
        <v>303</v>
      </c>
      <c r="M180" s="6">
        <v>9</v>
      </c>
      <c r="N180" s="23">
        <f t="shared" si="35"/>
        <v>4.4910000000000005</v>
      </c>
      <c r="O180" s="6"/>
      <c r="P180" s="6" t="s">
        <v>303</v>
      </c>
      <c r="Q180" s="24"/>
      <c r="R180" s="6"/>
    </row>
    <row r="181" spans="1:37" s="54" customFormat="1" ht="10">
      <c r="A181" s="35" t="s">
        <v>117</v>
      </c>
      <c r="B181" s="6" t="s">
        <v>924</v>
      </c>
      <c r="C181" s="6" t="s">
        <v>295</v>
      </c>
      <c r="D181" s="6" t="s">
        <v>819</v>
      </c>
      <c r="E181" s="6"/>
      <c r="F181" s="6" t="s">
        <v>401</v>
      </c>
      <c r="G181" s="6" t="s">
        <v>297</v>
      </c>
      <c r="H181" s="4" t="s">
        <v>298</v>
      </c>
      <c r="I181" s="21">
        <v>41207</v>
      </c>
      <c r="J181" s="1" t="s">
        <v>303</v>
      </c>
      <c r="K181" s="22">
        <v>4.99</v>
      </c>
      <c r="L181" s="18" t="s">
        <v>303</v>
      </c>
      <c r="M181" s="6">
        <v>10</v>
      </c>
      <c r="N181" s="23">
        <f t="shared" si="35"/>
        <v>4.99</v>
      </c>
      <c r="O181" s="6"/>
      <c r="P181" s="6" t="s">
        <v>303</v>
      </c>
      <c r="Q181" s="24"/>
      <c r="R181" s="6"/>
    </row>
    <row r="182" spans="1:37" s="54" customFormat="1" ht="10">
      <c r="A182" s="35" t="s">
        <v>117</v>
      </c>
      <c r="B182" s="6" t="s">
        <v>925</v>
      </c>
      <c r="C182" s="6" t="s">
        <v>295</v>
      </c>
      <c r="D182" s="6" t="s">
        <v>819</v>
      </c>
      <c r="E182" s="6"/>
      <c r="F182" s="6" t="s">
        <v>401</v>
      </c>
      <c r="G182" s="6" t="s">
        <v>297</v>
      </c>
      <c r="H182" s="4" t="s">
        <v>298</v>
      </c>
      <c r="I182" s="21">
        <v>41207</v>
      </c>
      <c r="J182" s="1" t="s">
        <v>303</v>
      </c>
      <c r="K182" s="22">
        <v>4.99</v>
      </c>
      <c r="L182" s="18" t="s">
        <v>303</v>
      </c>
      <c r="M182" s="6">
        <v>10</v>
      </c>
      <c r="N182" s="23">
        <f t="shared" si="35"/>
        <v>4.99</v>
      </c>
      <c r="O182" s="6"/>
      <c r="P182" s="6" t="s">
        <v>303</v>
      </c>
      <c r="Q182" s="24"/>
      <c r="R182" s="6"/>
    </row>
    <row r="183" spans="1:37" s="54" customFormat="1" ht="10">
      <c r="A183" s="35" t="s">
        <v>117</v>
      </c>
      <c r="B183" s="6" t="s">
        <v>926</v>
      </c>
      <c r="C183" s="6" t="s">
        <v>295</v>
      </c>
      <c r="D183" s="6" t="s">
        <v>819</v>
      </c>
      <c r="E183" s="6"/>
      <c r="F183" s="6" t="s">
        <v>401</v>
      </c>
      <c r="G183" s="6" t="s">
        <v>297</v>
      </c>
      <c r="H183" s="4" t="s">
        <v>298</v>
      </c>
      <c r="I183" s="21">
        <v>41207</v>
      </c>
      <c r="J183" s="1" t="s">
        <v>303</v>
      </c>
      <c r="K183" s="22">
        <v>4.99</v>
      </c>
      <c r="L183" s="18" t="s">
        <v>303</v>
      </c>
      <c r="M183" s="6">
        <v>10</v>
      </c>
      <c r="N183" s="23">
        <f t="shared" si="35"/>
        <v>4.99</v>
      </c>
      <c r="O183" s="6"/>
      <c r="P183" s="6" t="s">
        <v>303</v>
      </c>
      <c r="Q183" s="24"/>
      <c r="R183" s="6"/>
    </row>
    <row r="184" spans="1:37" s="54" customFormat="1" ht="10">
      <c r="A184" s="35" t="s">
        <v>117</v>
      </c>
      <c r="B184" s="6" t="s">
        <v>1090</v>
      </c>
      <c r="C184" s="6" t="s">
        <v>295</v>
      </c>
      <c r="D184" s="6"/>
      <c r="E184" s="6"/>
      <c r="F184" s="6" t="s">
        <v>401</v>
      </c>
      <c r="G184" s="6" t="s">
        <v>297</v>
      </c>
      <c r="H184" s="4" t="s">
        <v>298</v>
      </c>
      <c r="I184" s="21"/>
      <c r="J184" s="1" t="s">
        <v>303</v>
      </c>
      <c r="K184" s="22">
        <v>20</v>
      </c>
      <c r="L184" s="18" t="s">
        <v>303</v>
      </c>
      <c r="M184" s="6">
        <v>10</v>
      </c>
      <c r="N184" s="23">
        <f t="shared" ref="N184" si="36">SUM(M184/10*K184)</f>
        <v>20</v>
      </c>
      <c r="O184" s="6"/>
      <c r="P184" s="6" t="s">
        <v>303</v>
      </c>
      <c r="Q184" s="24"/>
      <c r="R184" s="6"/>
    </row>
    <row r="185" spans="1:37" s="184" customFormat="1" ht="10">
      <c r="A185" s="183" t="s">
        <v>117</v>
      </c>
      <c r="B185" s="174" t="s">
        <v>1091</v>
      </c>
      <c r="C185" s="174" t="s">
        <v>295</v>
      </c>
      <c r="D185" s="174"/>
      <c r="E185" s="174"/>
      <c r="F185" s="174" t="s">
        <v>401</v>
      </c>
      <c r="G185" s="174" t="s">
        <v>297</v>
      </c>
      <c r="H185" s="177" t="s">
        <v>298</v>
      </c>
      <c r="I185" s="178"/>
      <c r="J185" s="176" t="s">
        <v>303</v>
      </c>
      <c r="K185" s="179">
        <v>20</v>
      </c>
      <c r="L185" s="180" t="s">
        <v>303</v>
      </c>
      <c r="M185" s="174">
        <v>10</v>
      </c>
      <c r="N185" s="181">
        <f t="shared" ref="N185" si="37">SUM(M185/10*K185)</f>
        <v>20</v>
      </c>
      <c r="O185" s="174"/>
      <c r="P185" s="174" t="s">
        <v>303</v>
      </c>
      <c r="Q185" s="182"/>
      <c r="R185" s="174"/>
    </row>
    <row r="186" spans="1:37" s="54" customFormat="1" ht="10">
      <c r="A186" s="35" t="s">
        <v>117</v>
      </c>
      <c r="B186" s="6" t="s">
        <v>1092</v>
      </c>
      <c r="C186" s="6" t="s">
        <v>295</v>
      </c>
      <c r="D186" s="6"/>
      <c r="E186" s="6" t="s">
        <v>1093</v>
      </c>
      <c r="F186" s="6" t="s">
        <v>401</v>
      </c>
      <c r="G186" s="6" t="s">
        <v>297</v>
      </c>
      <c r="H186" s="4" t="s">
        <v>1094</v>
      </c>
      <c r="I186" s="21"/>
      <c r="J186" s="1" t="s">
        <v>303</v>
      </c>
      <c r="K186" s="22">
        <v>20</v>
      </c>
      <c r="L186" s="18" t="s">
        <v>303</v>
      </c>
      <c r="M186" s="6">
        <v>10</v>
      </c>
      <c r="N186" s="23">
        <f t="shared" ref="N186" si="38">SUM(M186/10*K186)</f>
        <v>20</v>
      </c>
      <c r="O186" s="6"/>
      <c r="P186" s="6" t="s">
        <v>303</v>
      </c>
      <c r="Q186" s="24"/>
      <c r="R186" s="6"/>
    </row>
    <row r="187" spans="1:37" s="54" customFormat="1" ht="10">
      <c r="A187" s="11"/>
      <c r="B187" s="6"/>
      <c r="C187" s="6"/>
      <c r="D187" s="6"/>
      <c r="E187" s="6"/>
      <c r="F187" s="6"/>
      <c r="G187" s="6"/>
      <c r="H187" s="4"/>
      <c r="I187" s="21"/>
      <c r="J187" s="1"/>
      <c r="K187" s="22"/>
      <c r="L187" s="18"/>
      <c r="M187" s="6"/>
      <c r="N187" s="23"/>
      <c r="O187" s="6"/>
      <c r="P187" s="6"/>
      <c r="Q187" s="6"/>
      <c r="R187" s="6"/>
    </row>
    <row r="188" spans="1:37" s="35" customFormat="1" ht="10">
      <c r="A188" s="35" t="s">
        <v>117</v>
      </c>
      <c r="B188" s="6" t="s">
        <v>959</v>
      </c>
      <c r="C188" s="6" t="s">
        <v>306</v>
      </c>
      <c r="D188" s="6" t="s">
        <v>121</v>
      </c>
      <c r="E188" s="6" t="s">
        <v>121</v>
      </c>
      <c r="F188" s="6" t="s">
        <v>401</v>
      </c>
      <c r="G188" s="6" t="s">
        <v>234</v>
      </c>
      <c r="H188" s="4" t="s">
        <v>719</v>
      </c>
      <c r="I188" s="21">
        <v>38718</v>
      </c>
      <c r="J188" s="1" t="s">
        <v>117</v>
      </c>
      <c r="K188" s="22">
        <v>10</v>
      </c>
      <c r="L188" s="18" t="s">
        <v>117</v>
      </c>
      <c r="M188" s="6">
        <v>3</v>
      </c>
      <c r="N188" s="23">
        <f>SUM(M188/10*K188)</f>
        <v>3</v>
      </c>
      <c r="O188" s="6" t="s">
        <v>811</v>
      </c>
      <c r="P188" s="6" t="s">
        <v>303</v>
      </c>
      <c r="Q188" s="24"/>
      <c r="R188" s="6"/>
      <c r="AI188" s="89"/>
      <c r="AJ188" s="89"/>
      <c r="AK188" s="89"/>
    </row>
    <row r="189" spans="1:37" s="11" customFormat="1" ht="10">
      <c r="A189" s="45"/>
      <c r="B189" s="18"/>
      <c r="C189" s="6"/>
      <c r="D189" s="6"/>
      <c r="E189" s="6"/>
      <c r="F189" s="6"/>
      <c r="G189" s="6"/>
      <c r="H189" s="4"/>
      <c r="I189" s="21"/>
      <c r="J189" s="1"/>
      <c r="K189" s="22"/>
      <c r="L189" s="18"/>
      <c r="M189" s="6"/>
      <c r="N189" s="23"/>
      <c r="O189" s="6"/>
      <c r="P189" s="6"/>
      <c r="Q189" s="34"/>
      <c r="R189" s="6"/>
      <c r="AI189" s="54"/>
      <c r="AJ189" s="54"/>
      <c r="AK189" s="54"/>
    </row>
    <row r="190" spans="1:37" s="11" customFormat="1" ht="10">
      <c r="A190" s="45" t="s">
        <v>117</v>
      </c>
      <c r="B190" s="18" t="s">
        <v>1042</v>
      </c>
      <c r="C190" s="6" t="s">
        <v>306</v>
      </c>
      <c r="D190" s="6"/>
      <c r="E190" s="6"/>
      <c r="F190" s="6" t="s">
        <v>401</v>
      </c>
      <c r="G190" s="6" t="s">
        <v>75</v>
      </c>
      <c r="H190" s="4" t="s">
        <v>719</v>
      </c>
      <c r="I190" s="21">
        <v>41922</v>
      </c>
      <c r="J190" s="1" t="s">
        <v>143</v>
      </c>
      <c r="K190" s="22">
        <v>15</v>
      </c>
      <c r="L190" s="18" t="s">
        <v>303</v>
      </c>
      <c r="M190" s="6">
        <v>10</v>
      </c>
      <c r="N190" s="23">
        <f t="shared" ref="N190" si="39">SUM(M190/10*K190)</f>
        <v>15</v>
      </c>
      <c r="O190" s="6" t="s">
        <v>1043</v>
      </c>
      <c r="P190" s="6" t="s">
        <v>303</v>
      </c>
      <c r="Q190" s="34"/>
      <c r="R190" s="6"/>
      <c r="AI190" s="54"/>
      <c r="AJ190" s="54"/>
      <c r="AK190" s="54"/>
    </row>
    <row r="191" spans="1:37" s="11" customFormat="1" ht="10">
      <c r="A191" s="45" t="s">
        <v>117</v>
      </c>
      <c r="B191" s="18" t="s">
        <v>1044</v>
      </c>
      <c r="C191" s="6" t="s">
        <v>306</v>
      </c>
      <c r="D191" s="6"/>
      <c r="E191" s="6"/>
      <c r="F191" s="6" t="s">
        <v>401</v>
      </c>
      <c r="G191" s="6" t="s">
        <v>75</v>
      </c>
      <c r="H191" s="4" t="s">
        <v>719</v>
      </c>
      <c r="I191" s="21">
        <v>41922</v>
      </c>
      <c r="J191" s="1" t="s">
        <v>143</v>
      </c>
      <c r="K191" s="22">
        <v>15</v>
      </c>
      <c r="L191" s="18" t="s">
        <v>303</v>
      </c>
      <c r="M191" s="6">
        <v>10</v>
      </c>
      <c r="N191" s="23">
        <f t="shared" ref="N191:N204" si="40">SUM(M191/10*K191)</f>
        <v>15</v>
      </c>
      <c r="O191" s="6" t="s">
        <v>1043</v>
      </c>
      <c r="P191" s="6" t="s">
        <v>303</v>
      </c>
      <c r="Q191" s="34"/>
      <c r="R191" s="6"/>
      <c r="AI191" s="54"/>
      <c r="AJ191" s="54"/>
      <c r="AK191" s="54"/>
    </row>
    <row r="192" spans="1:37" s="11" customFormat="1" ht="10">
      <c r="A192" s="45" t="s">
        <v>117</v>
      </c>
      <c r="B192" s="18" t="s">
        <v>1045</v>
      </c>
      <c r="C192" s="6" t="s">
        <v>306</v>
      </c>
      <c r="D192" s="6"/>
      <c r="E192" s="6"/>
      <c r="F192" s="6" t="s">
        <v>401</v>
      </c>
      <c r="G192" s="6" t="s">
        <v>75</v>
      </c>
      <c r="H192" s="4" t="s">
        <v>719</v>
      </c>
      <c r="I192" s="21">
        <v>41922</v>
      </c>
      <c r="J192" s="1" t="s">
        <v>143</v>
      </c>
      <c r="K192" s="22">
        <v>15</v>
      </c>
      <c r="L192" s="18" t="s">
        <v>303</v>
      </c>
      <c r="M192" s="6">
        <v>10</v>
      </c>
      <c r="N192" s="23">
        <f t="shared" si="40"/>
        <v>15</v>
      </c>
      <c r="O192" s="6" t="s">
        <v>1043</v>
      </c>
      <c r="P192" s="6" t="s">
        <v>303</v>
      </c>
      <c r="Q192" s="34"/>
      <c r="R192" s="6"/>
      <c r="AI192" s="54"/>
      <c r="AJ192" s="54"/>
      <c r="AK192" s="54"/>
    </row>
    <row r="193" spans="1:37" s="11" customFormat="1" ht="10">
      <c r="A193" s="45" t="s">
        <v>117</v>
      </c>
      <c r="B193" s="18" t="s">
        <v>1046</v>
      </c>
      <c r="C193" s="6" t="s">
        <v>306</v>
      </c>
      <c r="D193" s="6"/>
      <c r="E193" s="6"/>
      <c r="F193" s="6" t="s">
        <v>401</v>
      </c>
      <c r="G193" s="6" t="s">
        <v>75</v>
      </c>
      <c r="H193" s="4" t="s">
        <v>719</v>
      </c>
      <c r="I193" s="21">
        <v>41922</v>
      </c>
      <c r="J193" s="1" t="s">
        <v>143</v>
      </c>
      <c r="K193" s="22">
        <v>15</v>
      </c>
      <c r="L193" s="18" t="s">
        <v>303</v>
      </c>
      <c r="M193" s="6">
        <v>10</v>
      </c>
      <c r="N193" s="23">
        <f t="shared" si="40"/>
        <v>15</v>
      </c>
      <c r="O193" s="6" t="s">
        <v>1043</v>
      </c>
      <c r="P193" s="6" t="s">
        <v>303</v>
      </c>
      <c r="Q193" s="34"/>
      <c r="R193" s="6"/>
      <c r="AI193" s="54"/>
      <c r="AJ193" s="54"/>
      <c r="AK193" s="54"/>
    </row>
    <row r="194" spans="1:37" s="11" customFormat="1" ht="10">
      <c r="A194" s="45" t="s">
        <v>117</v>
      </c>
      <c r="B194" s="18" t="s">
        <v>1047</v>
      </c>
      <c r="C194" s="6" t="s">
        <v>306</v>
      </c>
      <c r="D194" s="6"/>
      <c r="E194" s="6"/>
      <c r="F194" s="6" t="s">
        <v>401</v>
      </c>
      <c r="G194" s="6" t="s">
        <v>75</v>
      </c>
      <c r="H194" s="4" t="s">
        <v>719</v>
      </c>
      <c r="I194" s="21">
        <v>41922</v>
      </c>
      <c r="J194" s="1" t="s">
        <v>143</v>
      </c>
      <c r="K194" s="22">
        <v>15</v>
      </c>
      <c r="L194" s="18" t="s">
        <v>303</v>
      </c>
      <c r="M194" s="6">
        <v>10</v>
      </c>
      <c r="N194" s="23">
        <f t="shared" si="40"/>
        <v>15</v>
      </c>
      <c r="O194" s="6" t="s">
        <v>1043</v>
      </c>
      <c r="P194" s="6" t="s">
        <v>303</v>
      </c>
      <c r="Q194" s="34"/>
      <c r="R194" s="6"/>
      <c r="AI194" s="54"/>
      <c r="AJ194" s="54"/>
      <c r="AK194" s="54"/>
    </row>
    <row r="195" spans="1:37" s="11" customFormat="1" ht="10">
      <c r="A195" s="45" t="s">
        <v>117</v>
      </c>
      <c r="B195" s="18" t="s">
        <v>1048</v>
      </c>
      <c r="C195" s="6" t="s">
        <v>306</v>
      </c>
      <c r="D195" s="6"/>
      <c r="E195" s="6"/>
      <c r="F195" s="6" t="s">
        <v>401</v>
      </c>
      <c r="G195" s="6" t="s">
        <v>75</v>
      </c>
      <c r="H195" s="4" t="s">
        <v>719</v>
      </c>
      <c r="I195" s="21">
        <v>41922</v>
      </c>
      <c r="J195" s="1" t="s">
        <v>143</v>
      </c>
      <c r="K195" s="22">
        <v>15</v>
      </c>
      <c r="L195" s="18" t="s">
        <v>303</v>
      </c>
      <c r="M195" s="6">
        <v>10</v>
      </c>
      <c r="N195" s="23">
        <f t="shared" si="40"/>
        <v>15</v>
      </c>
      <c r="O195" s="6" t="s">
        <v>1043</v>
      </c>
      <c r="P195" s="6" t="s">
        <v>303</v>
      </c>
      <c r="Q195" s="34"/>
      <c r="R195" s="6"/>
      <c r="AI195" s="54"/>
      <c r="AJ195" s="54"/>
      <c r="AK195" s="54"/>
    </row>
    <row r="196" spans="1:37" s="118" customFormat="1" ht="10">
      <c r="A196" s="132" t="s">
        <v>117</v>
      </c>
      <c r="B196" s="124" t="s">
        <v>1049</v>
      </c>
      <c r="C196" s="119" t="s">
        <v>306</v>
      </c>
      <c r="D196" s="119"/>
      <c r="E196" s="119"/>
      <c r="F196" s="119" t="s">
        <v>401</v>
      </c>
      <c r="G196" s="119" t="s">
        <v>75</v>
      </c>
      <c r="H196" s="120" t="s">
        <v>719</v>
      </c>
      <c r="I196" s="121">
        <v>41922</v>
      </c>
      <c r="J196" s="122" t="s">
        <v>143</v>
      </c>
      <c r="K196" s="123">
        <v>15</v>
      </c>
      <c r="L196" s="124" t="s">
        <v>303</v>
      </c>
      <c r="M196" s="119">
        <v>10</v>
      </c>
      <c r="N196" s="125">
        <f t="shared" si="40"/>
        <v>15</v>
      </c>
      <c r="O196" s="119" t="s">
        <v>1043</v>
      </c>
      <c r="P196" s="119" t="s">
        <v>303</v>
      </c>
      <c r="Q196" s="133"/>
      <c r="R196" s="119"/>
      <c r="AI196" s="126"/>
      <c r="AJ196" s="126"/>
      <c r="AK196" s="126"/>
    </row>
    <row r="197" spans="1:37" s="11" customFormat="1" ht="10">
      <c r="A197" s="45" t="s">
        <v>117</v>
      </c>
      <c r="B197" s="18" t="s">
        <v>1050</v>
      </c>
      <c r="C197" s="6" t="s">
        <v>306</v>
      </c>
      <c r="D197" s="6"/>
      <c r="E197" s="6"/>
      <c r="F197" s="6" t="s">
        <v>401</v>
      </c>
      <c r="G197" s="6" t="s">
        <v>75</v>
      </c>
      <c r="H197" s="4" t="s">
        <v>719</v>
      </c>
      <c r="I197" s="21">
        <v>41922</v>
      </c>
      <c r="J197" s="1" t="s">
        <v>143</v>
      </c>
      <c r="K197" s="22">
        <v>15</v>
      </c>
      <c r="L197" s="18" t="s">
        <v>303</v>
      </c>
      <c r="M197" s="6">
        <v>10</v>
      </c>
      <c r="N197" s="23">
        <f t="shared" si="40"/>
        <v>15</v>
      </c>
      <c r="O197" s="6" t="s">
        <v>1043</v>
      </c>
      <c r="P197" s="6" t="s">
        <v>303</v>
      </c>
      <c r="Q197" s="34"/>
      <c r="R197" s="6"/>
      <c r="AI197" s="54"/>
      <c r="AJ197" s="54"/>
      <c r="AK197" s="54"/>
    </row>
    <row r="198" spans="1:37" s="11" customFormat="1" ht="10">
      <c r="A198" s="45" t="s">
        <v>117</v>
      </c>
      <c r="B198" s="18" t="s">
        <v>1051</v>
      </c>
      <c r="C198" s="6" t="s">
        <v>306</v>
      </c>
      <c r="D198" s="6"/>
      <c r="E198" s="6"/>
      <c r="F198" s="6" t="s">
        <v>401</v>
      </c>
      <c r="G198" s="6" t="s">
        <v>75</v>
      </c>
      <c r="H198" s="4" t="s">
        <v>719</v>
      </c>
      <c r="I198" s="21">
        <v>41922</v>
      </c>
      <c r="J198" s="1" t="s">
        <v>143</v>
      </c>
      <c r="K198" s="22">
        <v>15</v>
      </c>
      <c r="L198" s="18" t="s">
        <v>303</v>
      </c>
      <c r="M198" s="6">
        <v>10</v>
      </c>
      <c r="N198" s="23">
        <f t="shared" si="40"/>
        <v>15</v>
      </c>
      <c r="O198" s="6" t="s">
        <v>1043</v>
      </c>
      <c r="P198" s="6" t="s">
        <v>303</v>
      </c>
      <c r="Q198" s="34"/>
      <c r="R198" s="6"/>
      <c r="AI198" s="54"/>
      <c r="AJ198" s="54"/>
      <c r="AK198" s="54"/>
    </row>
    <row r="199" spans="1:37" s="11" customFormat="1" ht="10">
      <c r="A199" s="45" t="s">
        <v>117</v>
      </c>
      <c r="B199" s="18" t="s">
        <v>1052</v>
      </c>
      <c r="C199" s="6" t="s">
        <v>306</v>
      </c>
      <c r="D199" s="6"/>
      <c r="E199" s="6"/>
      <c r="F199" s="6" t="s">
        <v>401</v>
      </c>
      <c r="G199" s="6" t="s">
        <v>75</v>
      </c>
      <c r="H199" s="4" t="s">
        <v>719</v>
      </c>
      <c r="I199" s="21">
        <v>41922</v>
      </c>
      <c r="J199" s="1" t="s">
        <v>143</v>
      </c>
      <c r="K199" s="22">
        <v>15</v>
      </c>
      <c r="L199" s="18" t="s">
        <v>303</v>
      </c>
      <c r="M199" s="6">
        <v>10</v>
      </c>
      <c r="N199" s="23">
        <f t="shared" si="40"/>
        <v>15</v>
      </c>
      <c r="O199" s="6" t="s">
        <v>1043</v>
      </c>
      <c r="P199" s="6" t="s">
        <v>303</v>
      </c>
      <c r="Q199" s="34"/>
      <c r="R199" s="6"/>
      <c r="AI199" s="54"/>
      <c r="AJ199" s="54"/>
      <c r="AK199" s="54"/>
    </row>
    <row r="200" spans="1:37" s="117" customFormat="1" ht="10">
      <c r="A200" s="48" t="s">
        <v>117</v>
      </c>
      <c r="B200" s="30" t="s">
        <v>1053</v>
      </c>
      <c r="C200" s="5" t="s">
        <v>306</v>
      </c>
      <c r="D200" s="5"/>
      <c r="E200" s="5"/>
      <c r="F200" s="5" t="s">
        <v>401</v>
      </c>
      <c r="G200" s="5" t="s">
        <v>75</v>
      </c>
      <c r="H200" s="7" t="s">
        <v>719</v>
      </c>
      <c r="I200" s="29">
        <v>41922</v>
      </c>
      <c r="J200" s="9" t="s">
        <v>143</v>
      </c>
      <c r="K200" s="31">
        <v>15</v>
      </c>
      <c r="L200" s="30" t="s">
        <v>303</v>
      </c>
      <c r="M200" s="5">
        <v>10</v>
      </c>
      <c r="N200" s="32">
        <f t="shared" si="40"/>
        <v>15</v>
      </c>
      <c r="O200" s="5" t="s">
        <v>1043</v>
      </c>
      <c r="P200" s="5" t="s">
        <v>303</v>
      </c>
      <c r="Q200" s="33"/>
      <c r="R200" s="5"/>
      <c r="AI200" s="55"/>
      <c r="AJ200" s="55"/>
      <c r="AK200" s="55"/>
    </row>
    <row r="201" spans="1:37" s="11" customFormat="1" ht="10">
      <c r="A201" s="45" t="s">
        <v>117</v>
      </c>
      <c r="B201" s="18" t="s">
        <v>1054</v>
      </c>
      <c r="C201" s="6" t="s">
        <v>306</v>
      </c>
      <c r="D201" s="6"/>
      <c r="E201" s="6"/>
      <c r="F201" s="6" t="s">
        <v>401</v>
      </c>
      <c r="G201" s="6" t="s">
        <v>75</v>
      </c>
      <c r="H201" s="4" t="s">
        <v>719</v>
      </c>
      <c r="I201" s="21">
        <v>41922</v>
      </c>
      <c r="J201" s="1" t="s">
        <v>143</v>
      </c>
      <c r="K201" s="22">
        <v>15</v>
      </c>
      <c r="L201" s="18" t="s">
        <v>303</v>
      </c>
      <c r="M201" s="6">
        <v>10</v>
      </c>
      <c r="N201" s="23">
        <f t="shared" si="40"/>
        <v>15</v>
      </c>
      <c r="O201" s="6" t="s">
        <v>1043</v>
      </c>
      <c r="P201" s="6" t="s">
        <v>303</v>
      </c>
      <c r="Q201" s="34"/>
      <c r="R201" s="6"/>
      <c r="AI201" s="54"/>
      <c r="AJ201" s="54"/>
      <c r="AK201" s="54"/>
    </row>
    <row r="202" spans="1:37" s="11" customFormat="1" ht="10">
      <c r="A202" s="45" t="s">
        <v>117</v>
      </c>
      <c r="B202" s="18" t="s">
        <v>1055</v>
      </c>
      <c r="C202" s="6" t="s">
        <v>306</v>
      </c>
      <c r="D202" s="6"/>
      <c r="E202" s="6"/>
      <c r="F202" s="6" t="s">
        <v>401</v>
      </c>
      <c r="G202" s="6" t="s">
        <v>75</v>
      </c>
      <c r="H202" s="4" t="s">
        <v>719</v>
      </c>
      <c r="I202" s="21">
        <v>41922</v>
      </c>
      <c r="J202" s="1" t="s">
        <v>143</v>
      </c>
      <c r="K202" s="22">
        <v>15</v>
      </c>
      <c r="L202" s="18" t="s">
        <v>303</v>
      </c>
      <c r="M202" s="6">
        <v>10</v>
      </c>
      <c r="N202" s="23">
        <f t="shared" si="40"/>
        <v>15</v>
      </c>
      <c r="O202" s="6" t="s">
        <v>1043</v>
      </c>
      <c r="P202" s="6" t="s">
        <v>303</v>
      </c>
      <c r="Q202" s="34"/>
      <c r="R202" s="6"/>
      <c r="AI202" s="54"/>
      <c r="AJ202" s="54"/>
      <c r="AK202" s="54"/>
    </row>
    <row r="203" spans="1:37" s="11" customFormat="1" ht="10">
      <c r="A203" s="45" t="s">
        <v>117</v>
      </c>
      <c r="B203" s="18" t="s">
        <v>1056</v>
      </c>
      <c r="C203" s="6" t="s">
        <v>306</v>
      </c>
      <c r="D203" s="6"/>
      <c r="E203" s="6"/>
      <c r="F203" s="6" t="s">
        <v>401</v>
      </c>
      <c r="G203" s="6" t="s">
        <v>75</v>
      </c>
      <c r="H203" s="4" t="s">
        <v>719</v>
      </c>
      <c r="I203" s="21">
        <v>41922</v>
      </c>
      <c r="J203" s="1" t="s">
        <v>143</v>
      </c>
      <c r="K203" s="22">
        <v>15</v>
      </c>
      <c r="L203" s="18" t="s">
        <v>303</v>
      </c>
      <c r="M203" s="6">
        <v>10</v>
      </c>
      <c r="N203" s="23">
        <f t="shared" si="40"/>
        <v>15</v>
      </c>
      <c r="O203" s="6" t="s">
        <v>1043</v>
      </c>
      <c r="P203" s="6" t="s">
        <v>303</v>
      </c>
      <c r="Q203" s="34"/>
      <c r="R203" s="6"/>
      <c r="AI203" s="54"/>
      <c r="AJ203" s="54"/>
      <c r="AK203" s="54"/>
    </row>
    <row r="204" spans="1:37" s="11" customFormat="1" ht="10">
      <c r="A204" s="45" t="s">
        <v>117</v>
      </c>
      <c r="B204" s="18" t="s">
        <v>1057</v>
      </c>
      <c r="C204" s="6" t="s">
        <v>306</v>
      </c>
      <c r="D204" s="6"/>
      <c r="E204" s="6"/>
      <c r="F204" s="6" t="s">
        <v>401</v>
      </c>
      <c r="G204" s="6" t="s">
        <v>75</v>
      </c>
      <c r="H204" s="4" t="s">
        <v>719</v>
      </c>
      <c r="I204" s="21">
        <v>41922</v>
      </c>
      <c r="J204" s="1" t="s">
        <v>143</v>
      </c>
      <c r="K204" s="22">
        <v>15</v>
      </c>
      <c r="L204" s="18" t="s">
        <v>303</v>
      </c>
      <c r="M204" s="6">
        <v>10</v>
      </c>
      <c r="N204" s="23">
        <f t="shared" si="40"/>
        <v>15</v>
      </c>
      <c r="O204" s="6" t="s">
        <v>1043</v>
      </c>
      <c r="P204" s="6" t="s">
        <v>303</v>
      </c>
      <c r="Q204" s="34"/>
      <c r="R204" s="6"/>
      <c r="AI204" s="54"/>
      <c r="AJ204" s="54"/>
      <c r="AK204" s="54"/>
    </row>
    <row r="205" spans="1:37" s="11" customFormat="1" ht="10">
      <c r="A205" s="45"/>
      <c r="B205" s="18"/>
      <c r="C205" s="6"/>
      <c r="D205" s="6"/>
      <c r="E205" s="6"/>
      <c r="F205" s="6"/>
      <c r="G205" s="6"/>
      <c r="H205" s="4"/>
      <c r="I205" s="21"/>
      <c r="J205" s="1"/>
      <c r="K205" s="22"/>
      <c r="L205" s="18"/>
      <c r="M205" s="6"/>
      <c r="N205" s="23"/>
      <c r="O205" s="6"/>
      <c r="P205" s="6"/>
      <c r="Q205" s="34"/>
      <c r="R205" s="6"/>
      <c r="AI205" s="54"/>
      <c r="AJ205" s="54"/>
      <c r="AK205" s="54"/>
    </row>
    <row r="206" spans="1:37" s="117" customFormat="1" ht="10">
      <c r="A206" s="117" t="s">
        <v>117</v>
      </c>
      <c r="B206" s="5" t="s">
        <v>308</v>
      </c>
      <c r="C206" s="5" t="s">
        <v>309</v>
      </c>
      <c r="D206" s="5" t="s">
        <v>310</v>
      </c>
      <c r="E206" s="5" t="s">
        <v>121</v>
      </c>
      <c r="F206" s="5" t="s">
        <v>311</v>
      </c>
      <c r="G206" s="5" t="s">
        <v>305</v>
      </c>
      <c r="H206" s="7" t="s">
        <v>125</v>
      </c>
      <c r="I206" s="151" t="s">
        <v>126</v>
      </c>
      <c r="J206" s="9" t="s">
        <v>117</v>
      </c>
      <c r="K206" s="31" t="s">
        <v>121</v>
      </c>
      <c r="L206" s="30" t="s">
        <v>121</v>
      </c>
      <c r="M206" s="5">
        <v>7</v>
      </c>
      <c r="N206" s="32" t="s">
        <v>121</v>
      </c>
      <c r="O206" s="5" t="s">
        <v>2</v>
      </c>
      <c r="P206" s="5" t="s">
        <v>303</v>
      </c>
      <c r="Q206" s="25"/>
      <c r="R206" s="5"/>
      <c r="AI206" s="55"/>
      <c r="AJ206" s="55"/>
      <c r="AK206" s="55"/>
    </row>
    <row r="207" spans="1:37" s="11" customFormat="1" ht="10">
      <c r="A207" s="45"/>
      <c r="B207" s="6"/>
      <c r="C207" s="6"/>
      <c r="D207" s="6"/>
      <c r="E207" s="6"/>
      <c r="F207" s="6"/>
      <c r="G207" s="6"/>
      <c r="H207" s="4"/>
      <c r="I207" s="21"/>
      <c r="J207" s="1"/>
      <c r="K207" s="22"/>
      <c r="L207" s="18"/>
      <c r="M207" s="6"/>
      <c r="N207" s="23"/>
      <c r="O207" s="6"/>
      <c r="P207" s="6"/>
      <c r="Q207" s="24"/>
      <c r="R207" s="6"/>
      <c r="AI207" s="54"/>
      <c r="AJ207" s="54"/>
      <c r="AK207" s="54"/>
    </row>
    <row r="208" spans="1:37" s="11" customFormat="1" ht="10">
      <c r="A208" s="45" t="s">
        <v>117</v>
      </c>
      <c r="B208" s="6" t="s">
        <v>3</v>
      </c>
      <c r="C208" s="6" t="s">
        <v>4</v>
      </c>
      <c r="D208" s="6" t="s">
        <v>121</v>
      </c>
      <c r="E208" s="6" t="s">
        <v>121</v>
      </c>
      <c r="F208" s="6" t="s">
        <v>5</v>
      </c>
      <c r="G208" s="6" t="s">
        <v>6</v>
      </c>
      <c r="H208" s="4" t="s">
        <v>7</v>
      </c>
      <c r="I208" s="21">
        <v>35431</v>
      </c>
      <c r="J208" s="1" t="s">
        <v>117</v>
      </c>
      <c r="K208" s="22">
        <v>10</v>
      </c>
      <c r="L208" s="18" t="s">
        <v>117</v>
      </c>
      <c r="M208" s="6">
        <v>4</v>
      </c>
      <c r="N208" s="23">
        <f>SUM(M208/10*K208)</f>
        <v>4</v>
      </c>
      <c r="O208" s="6" t="s">
        <v>1036</v>
      </c>
      <c r="P208" s="6" t="s">
        <v>303</v>
      </c>
      <c r="Q208" s="24"/>
      <c r="R208" s="6"/>
      <c r="AI208" s="54"/>
      <c r="AJ208" s="54"/>
      <c r="AK208" s="54"/>
    </row>
    <row r="209" spans="1:37" s="11" customFormat="1" ht="10">
      <c r="A209" s="45" t="s">
        <v>117</v>
      </c>
      <c r="B209" s="6" t="s">
        <v>8</v>
      </c>
      <c r="C209" s="6" t="s">
        <v>4</v>
      </c>
      <c r="D209" s="6" t="s">
        <v>121</v>
      </c>
      <c r="E209" s="6" t="s">
        <v>121</v>
      </c>
      <c r="F209" s="6" t="s">
        <v>5</v>
      </c>
      <c r="G209" s="6" t="s">
        <v>6</v>
      </c>
      <c r="H209" s="4" t="s">
        <v>7</v>
      </c>
      <c r="I209" s="21">
        <v>35432</v>
      </c>
      <c r="J209" s="1" t="s">
        <v>117</v>
      </c>
      <c r="K209" s="22">
        <v>10</v>
      </c>
      <c r="L209" s="18" t="s">
        <v>117</v>
      </c>
      <c r="M209" s="6">
        <v>4</v>
      </c>
      <c r="N209" s="23">
        <f>SUM(M209/10*K209)</f>
        <v>4</v>
      </c>
      <c r="O209" s="6" t="s">
        <v>1036</v>
      </c>
      <c r="P209" s="6" t="s">
        <v>303</v>
      </c>
      <c r="Q209" s="24"/>
      <c r="R209" s="6"/>
      <c r="AI209" s="54"/>
      <c r="AJ209" s="54"/>
      <c r="AK209" s="54"/>
    </row>
    <row r="210" spans="1:37" s="11" customFormat="1" ht="10">
      <c r="A210" s="45" t="s">
        <v>117</v>
      </c>
      <c r="B210" s="6" t="s">
        <v>134</v>
      </c>
      <c r="C210" s="6" t="s">
        <v>132</v>
      </c>
      <c r="D210" s="6" t="s">
        <v>121</v>
      </c>
      <c r="E210" s="6" t="s">
        <v>121</v>
      </c>
      <c r="F210" s="6" t="s">
        <v>133</v>
      </c>
      <c r="G210" s="6" t="s">
        <v>6</v>
      </c>
      <c r="H210" s="4" t="s">
        <v>318</v>
      </c>
      <c r="I210" s="21">
        <v>35433</v>
      </c>
      <c r="J210" s="1" t="s">
        <v>117</v>
      </c>
      <c r="K210" s="22">
        <v>5</v>
      </c>
      <c r="L210" s="18" t="s">
        <v>117</v>
      </c>
      <c r="M210" s="6">
        <v>8</v>
      </c>
      <c r="N210" s="23">
        <f>SUM(M210/10*K210)</f>
        <v>4</v>
      </c>
      <c r="O210" s="6"/>
      <c r="P210" s="6" t="s">
        <v>303</v>
      </c>
      <c r="Q210" s="24"/>
      <c r="R210" s="6"/>
      <c r="AI210" s="54"/>
      <c r="AJ210" s="54"/>
      <c r="AK210" s="54"/>
    </row>
    <row r="211" spans="1:37" s="11" customFormat="1" ht="10">
      <c r="A211" s="45" t="s">
        <v>117</v>
      </c>
      <c r="B211" s="6" t="s">
        <v>319</v>
      </c>
      <c r="C211" s="6" t="s">
        <v>320</v>
      </c>
      <c r="D211" s="6" t="s">
        <v>121</v>
      </c>
      <c r="E211" s="6" t="s">
        <v>121</v>
      </c>
      <c r="F211" s="6" t="s">
        <v>133</v>
      </c>
      <c r="G211" s="6" t="s">
        <v>6</v>
      </c>
      <c r="H211" s="4" t="s">
        <v>321</v>
      </c>
      <c r="I211" s="21">
        <v>35434</v>
      </c>
      <c r="J211" s="1" t="s">
        <v>117</v>
      </c>
      <c r="K211" s="22">
        <v>3</v>
      </c>
      <c r="L211" s="18" t="s">
        <v>117</v>
      </c>
      <c r="M211" s="6">
        <v>7</v>
      </c>
      <c r="N211" s="23">
        <f>SUM(M211/10*K211)</f>
        <v>2.0999999999999996</v>
      </c>
      <c r="O211" s="6"/>
      <c r="P211" s="6" t="s">
        <v>303</v>
      </c>
      <c r="Q211" s="24"/>
      <c r="R211" s="6"/>
      <c r="AI211" s="54"/>
      <c r="AJ211" s="54"/>
      <c r="AK211" s="54"/>
    </row>
    <row r="212" spans="1:37" s="1" customFormat="1" ht="10">
      <c r="A212" s="46" t="s">
        <v>117</v>
      </c>
      <c r="B212" s="6" t="s">
        <v>322</v>
      </c>
      <c r="C212" s="6" t="s">
        <v>323</v>
      </c>
      <c r="D212" s="6" t="s">
        <v>121</v>
      </c>
      <c r="E212" s="6" t="s">
        <v>121</v>
      </c>
      <c r="F212" s="6" t="s">
        <v>133</v>
      </c>
      <c r="G212" s="6" t="s">
        <v>6</v>
      </c>
      <c r="H212" s="4" t="s">
        <v>324</v>
      </c>
      <c r="I212" s="21">
        <v>39022</v>
      </c>
      <c r="J212" s="1" t="s">
        <v>303</v>
      </c>
      <c r="K212" s="22" t="s">
        <v>121</v>
      </c>
      <c r="L212" s="18" t="s">
        <v>121</v>
      </c>
      <c r="M212" s="6">
        <v>9</v>
      </c>
      <c r="N212" s="23" t="s">
        <v>121</v>
      </c>
      <c r="O212" s="6" t="s">
        <v>325</v>
      </c>
      <c r="P212" s="6" t="s">
        <v>303</v>
      </c>
      <c r="Q212" s="24"/>
      <c r="R212" s="6"/>
    </row>
    <row r="213" spans="1:37" s="1" customFormat="1" ht="10">
      <c r="A213" s="45" t="s">
        <v>117</v>
      </c>
      <c r="B213" s="6" t="s">
        <v>855</v>
      </c>
      <c r="C213" s="6" t="s">
        <v>856</v>
      </c>
      <c r="D213" s="6" t="s">
        <v>696</v>
      </c>
      <c r="E213" s="6"/>
      <c r="F213" s="6" t="s">
        <v>703</v>
      </c>
      <c r="G213" s="6" t="s">
        <v>75</v>
      </c>
      <c r="H213" s="4"/>
      <c r="I213" s="21"/>
      <c r="K213" s="22">
        <v>30</v>
      </c>
      <c r="L213" s="18" t="s">
        <v>117</v>
      </c>
      <c r="M213" s="6">
        <v>6</v>
      </c>
      <c r="N213" s="23">
        <f>SUM(M213/10*K213)</f>
        <v>18</v>
      </c>
      <c r="O213" s="6"/>
      <c r="P213" s="6"/>
      <c r="Q213" s="24"/>
      <c r="R213" s="6"/>
    </row>
    <row r="214" spans="1:37" s="1" customFormat="1" ht="10">
      <c r="A214" s="45"/>
      <c r="B214" s="6"/>
      <c r="C214" s="6"/>
      <c r="D214" s="6"/>
      <c r="E214" s="6"/>
      <c r="F214" s="6"/>
      <c r="G214" s="6"/>
      <c r="H214" s="4"/>
      <c r="I214" s="21"/>
      <c r="K214" s="22"/>
      <c r="L214" s="18"/>
      <c r="M214" s="6"/>
      <c r="N214" s="23"/>
      <c r="O214" s="6"/>
      <c r="P214" s="6"/>
      <c r="Q214" s="34"/>
      <c r="R214" s="6"/>
    </row>
    <row r="215" spans="1:37" s="11" customFormat="1" ht="10">
      <c r="A215" s="45" t="s">
        <v>117</v>
      </c>
      <c r="B215" s="6" t="s">
        <v>645</v>
      </c>
      <c r="C215" s="6" t="s">
        <v>646</v>
      </c>
      <c r="D215" s="6" t="s">
        <v>647</v>
      </c>
      <c r="E215" s="6"/>
      <c r="F215" s="6" t="s">
        <v>327</v>
      </c>
      <c r="G215" s="6" t="s">
        <v>906</v>
      </c>
      <c r="H215" s="4" t="s">
        <v>649</v>
      </c>
      <c r="I215" s="21">
        <v>40210</v>
      </c>
      <c r="J215" s="1" t="s">
        <v>117</v>
      </c>
      <c r="K215" s="22">
        <v>20</v>
      </c>
      <c r="L215" s="18" t="s">
        <v>117</v>
      </c>
      <c r="M215" s="6">
        <v>7</v>
      </c>
      <c r="N215" s="23">
        <f>SUM(M215/10*K215)</f>
        <v>14</v>
      </c>
      <c r="O215" s="6" t="s">
        <v>1037</v>
      </c>
      <c r="P215" s="6" t="s">
        <v>303</v>
      </c>
      <c r="Q215" s="24"/>
      <c r="R215" s="6"/>
      <c r="AI215" s="54"/>
      <c r="AJ215" s="54"/>
      <c r="AK215" s="54"/>
    </row>
    <row r="216" spans="1:37" s="11" customFormat="1" ht="10">
      <c r="A216" s="45" t="s">
        <v>117</v>
      </c>
      <c r="B216" s="6" t="s">
        <v>918</v>
      </c>
      <c r="C216" s="6" t="s">
        <v>646</v>
      </c>
      <c r="D216" s="6" t="s">
        <v>920</v>
      </c>
      <c r="E216" s="6" t="s">
        <v>921</v>
      </c>
      <c r="F216" s="6"/>
      <c r="G216" s="1" t="s">
        <v>648</v>
      </c>
      <c r="H216" s="4"/>
      <c r="I216" s="21">
        <v>41236</v>
      </c>
      <c r="J216" s="1" t="s">
        <v>303</v>
      </c>
      <c r="K216" s="22"/>
      <c r="L216" s="18"/>
      <c r="M216" s="6">
        <v>8</v>
      </c>
      <c r="N216" s="23"/>
      <c r="O216" s="6"/>
      <c r="P216" s="6"/>
      <c r="Q216" s="24"/>
      <c r="R216" s="6"/>
      <c r="AI216" s="54"/>
      <c r="AJ216" s="54"/>
      <c r="AK216" s="54"/>
    </row>
    <row r="217" spans="1:37" s="11" customFormat="1" ht="10">
      <c r="A217" s="45" t="s">
        <v>117</v>
      </c>
      <c r="B217" s="6" t="s">
        <v>919</v>
      </c>
      <c r="C217" s="6" t="s">
        <v>646</v>
      </c>
      <c r="D217" s="6" t="s">
        <v>920</v>
      </c>
      <c r="E217" s="6" t="s">
        <v>921</v>
      </c>
      <c r="F217" s="6"/>
      <c r="G217" s="1" t="s">
        <v>648</v>
      </c>
      <c r="H217" s="4"/>
      <c r="I217" s="21">
        <v>41236</v>
      </c>
      <c r="J217" s="1" t="s">
        <v>303</v>
      </c>
      <c r="K217" s="22"/>
      <c r="L217" s="18"/>
      <c r="M217" s="6">
        <v>9</v>
      </c>
      <c r="N217" s="23"/>
      <c r="O217" s="6"/>
      <c r="P217" s="6"/>
      <c r="Q217" s="24"/>
      <c r="R217" s="6"/>
      <c r="AI217" s="54"/>
      <c r="AJ217" s="54"/>
      <c r="AK217" s="54"/>
    </row>
    <row r="218" spans="1:37" s="11" customFormat="1" ht="10">
      <c r="A218" s="45" t="s">
        <v>117</v>
      </c>
      <c r="B218" s="6" t="s">
        <v>1198</v>
      </c>
      <c r="C218" s="6" t="s">
        <v>646</v>
      </c>
      <c r="D218" s="6" t="s">
        <v>121</v>
      </c>
      <c r="E218" s="6" t="s">
        <v>121</v>
      </c>
      <c r="F218" s="6" t="s">
        <v>121</v>
      </c>
      <c r="G218" s="1" t="s">
        <v>1199</v>
      </c>
      <c r="H218" s="4" t="s">
        <v>1200</v>
      </c>
      <c r="I218" s="21" t="s">
        <v>121</v>
      </c>
      <c r="J218" s="1" t="s">
        <v>121</v>
      </c>
      <c r="K218" s="22" t="s">
        <v>121</v>
      </c>
      <c r="L218" s="18" t="s">
        <v>121</v>
      </c>
      <c r="M218" s="6">
        <v>2</v>
      </c>
      <c r="N218" s="23" t="s">
        <v>121</v>
      </c>
      <c r="O218" s="6" t="s">
        <v>1201</v>
      </c>
      <c r="P218" s="6"/>
      <c r="Q218" s="24"/>
      <c r="R218" s="6"/>
      <c r="AI218" s="54"/>
      <c r="AJ218" s="54"/>
      <c r="AK218" s="54"/>
    </row>
    <row r="219" spans="1:37" s="11" customFormat="1" ht="10">
      <c r="A219" s="45"/>
      <c r="B219" s="6"/>
      <c r="C219" s="6"/>
      <c r="D219" s="6"/>
      <c r="E219" s="6"/>
      <c r="F219" s="6"/>
      <c r="G219" s="1"/>
      <c r="H219" s="4"/>
      <c r="I219" s="4"/>
      <c r="J219" s="1"/>
      <c r="K219" s="22"/>
      <c r="L219" s="18"/>
      <c r="M219" s="6"/>
      <c r="N219" s="23"/>
      <c r="O219" s="6"/>
      <c r="P219" s="6"/>
      <c r="Q219" s="6"/>
      <c r="R219" s="6"/>
      <c r="AI219" s="54"/>
      <c r="AJ219" s="54"/>
      <c r="AK219" s="54"/>
    </row>
    <row r="220" spans="1:37" s="117" customFormat="1" ht="10">
      <c r="A220" s="9" t="s">
        <v>117</v>
      </c>
      <c r="B220" s="5" t="s">
        <v>328</v>
      </c>
      <c r="C220" s="5" t="s">
        <v>329</v>
      </c>
      <c r="D220" s="5"/>
      <c r="E220" s="5" t="s">
        <v>121</v>
      </c>
      <c r="F220" s="5" t="s">
        <v>121</v>
      </c>
      <c r="G220" s="5" t="s">
        <v>6</v>
      </c>
      <c r="H220" s="7" t="s">
        <v>330</v>
      </c>
      <c r="I220" s="29">
        <v>34700</v>
      </c>
      <c r="J220" s="9" t="s">
        <v>117</v>
      </c>
      <c r="K220" s="31">
        <v>10</v>
      </c>
      <c r="L220" s="30" t="s">
        <v>117</v>
      </c>
      <c r="M220" s="5">
        <v>7</v>
      </c>
      <c r="N220" s="32">
        <f>SUM(M220/10*K220)</f>
        <v>7</v>
      </c>
      <c r="O220" s="5" t="s">
        <v>331</v>
      </c>
      <c r="P220" s="5" t="s">
        <v>303</v>
      </c>
      <c r="Q220" s="25"/>
      <c r="R220" s="5"/>
      <c r="AI220" s="55"/>
      <c r="AJ220" s="55"/>
      <c r="AK220" s="55"/>
    </row>
    <row r="221" spans="1:37" s="118" customFormat="1" ht="10">
      <c r="A221" s="132"/>
      <c r="B221" s="119" t="s">
        <v>1135</v>
      </c>
      <c r="C221" s="119" t="s">
        <v>1136</v>
      </c>
      <c r="D221" s="119"/>
      <c r="E221" s="119"/>
      <c r="F221" s="119"/>
      <c r="G221" s="122"/>
      <c r="H221" s="120"/>
      <c r="I221" s="120"/>
      <c r="J221" s="122"/>
      <c r="K221" s="123"/>
      <c r="L221" s="124"/>
      <c r="M221" s="119"/>
      <c r="N221" s="125"/>
      <c r="O221" s="119"/>
      <c r="P221" s="119"/>
      <c r="Q221" s="119"/>
      <c r="R221" s="119"/>
      <c r="AI221" s="126"/>
      <c r="AJ221" s="126"/>
      <c r="AK221" s="126"/>
    </row>
    <row r="222" spans="1:37" s="11" customFormat="1" ht="10">
      <c r="A222" s="54"/>
      <c r="B222" s="6"/>
      <c r="C222" s="6"/>
      <c r="D222" s="6"/>
      <c r="E222" s="6"/>
      <c r="F222" s="6"/>
      <c r="G222" s="1"/>
      <c r="H222" s="4"/>
      <c r="I222" s="4"/>
      <c r="J222" s="1"/>
      <c r="K222" s="22"/>
      <c r="L222" s="18"/>
      <c r="M222" s="6"/>
      <c r="N222" s="23"/>
      <c r="O222" s="6"/>
      <c r="P222" s="6"/>
      <c r="Q222" s="6"/>
      <c r="R222" s="6"/>
      <c r="AI222" s="54"/>
      <c r="AJ222" s="54"/>
      <c r="AK222" s="54"/>
    </row>
    <row r="223" spans="1:37" s="118" customFormat="1" ht="10">
      <c r="A223" s="126"/>
      <c r="B223" s="119" t="s">
        <v>1137</v>
      </c>
      <c r="C223" s="119" t="s">
        <v>1138</v>
      </c>
      <c r="D223" s="119" t="s">
        <v>1139</v>
      </c>
      <c r="E223" s="119"/>
      <c r="F223" s="119"/>
      <c r="G223" s="122"/>
      <c r="H223" s="120"/>
      <c r="I223" s="120"/>
      <c r="J223" s="122"/>
      <c r="K223" s="123"/>
      <c r="L223" s="124"/>
      <c r="M223" s="119"/>
      <c r="N223" s="125"/>
      <c r="O223" s="119"/>
      <c r="P223" s="119"/>
      <c r="Q223" s="119"/>
      <c r="R223" s="119"/>
      <c r="AI223" s="126"/>
      <c r="AJ223" s="126"/>
      <c r="AK223" s="126"/>
    </row>
    <row r="224" spans="1:37" s="11" customFormat="1" ht="10">
      <c r="A224" s="54"/>
      <c r="B224" s="6" t="s">
        <v>1140</v>
      </c>
      <c r="C224" s="6" t="s">
        <v>1141</v>
      </c>
      <c r="D224" s="6" t="s">
        <v>1142</v>
      </c>
      <c r="E224" s="6" t="s">
        <v>1143</v>
      </c>
      <c r="F224" s="6"/>
      <c r="G224" s="1" t="s">
        <v>75</v>
      </c>
      <c r="H224" s="4"/>
      <c r="I224" s="4"/>
      <c r="J224" s="1"/>
      <c r="K224" s="22"/>
      <c r="L224" s="18"/>
      <c r="M224" s="6"/>
      <c r="N224" s="23"/>
      <c r="O224" s="6"/>
      <c r="P224" s="6"/>
      <c r="Q224" s="6"/>
      <c r="R224" s="6"/>
      <c r="AI224" s="54"/>
      <c r="AJ224" s="54"/>
      <c r="AK224" s="54"/>
    </row>
    <row r="225" spans="1:37" s="11" customFormat="1" ht="10">
      <c r="A225" s="54"/>
      <c r="B225" s="6" t="s">
        <v>1144</v>
      </c>
      <c r="C225" s="6" t="s">
        <v>1146</v>
      </c>
      <c r="D225" s="6" t="s">
        <v>1145</v>
      </c>
      <c r="E225" s="6"/>
      <c r="F225" s="6"/>
      <c r="G225" s="1"/>
      <c r="H225" s="4"/>
      <c r="I225" s="4"/>
      <c r="J225" s="1"/>
      <c r="K225" s="22"/>
      <c r="L225" s="18"/>
      <c r="M225" s="6"/>
      <c r="N225" s="23"/>
      <c r="O225" s="6"/>
      <c r="P225" s="6"/>
      <c r="Q225" s="6"/>
      <c r="R225" s="6"/>
      <c r="AI225" s="54"/>
      <c r="AJ225" s="54"/>
      <c r="AK225" s="54"/>
    </row>
    <row r="226" spans="1:37" s="11" customFormat="1" ht="10">
      <c r="A226" s="54"/>
      <c r="B226" s="6" t="s">
        <v>1147</v>
      </c>
      <c r="C226" s="6" t="s">
        <v>1150</v>
      </c>
      <c r="D226" s="6" t="s">
        <v>1148</v>
      </c>
      <c r="E226" s="6"/>
      <c r="F226" s="6"/>
      <c r="G226" s="1" t="s">
        <v>1149</v>
      </c>
      <c r="H226" s="4"/>
      <c r="I226" s="4"/>
      <c r="J226" s="1"/>
      <c r="K226" s="22"/>
      <c r="L226" s="18"/>
      <c r="M226" s="6"/>
      <c r="N226" s="23"/>
      <c r="O226" s="6"/>
      <c r="P226" s="6"/>
      <c r="Q226" s="6"/>
      <c r="R226" s="6"/>
      <c r="AI226" s="54"/>
      <c r="AJ226" s="54"/>
      <c r="AK226" s="54"/>
    </row>
    <row r="227" spans="1:37" s="11" customFormat="1" ht="10">
      <c r="A227" s="54"/>
      <c r="B227" s="6" t="s">
        <v>1151</v>
      </c>
      <c r="C227" s="6" t="s">
        <v>1152</v>
      </c>
      <c r="D227" s="6" t="s">
        <v>326</v>
      </c>
      <c r="E227" s="6"/>
      <c r="F227" s="6"/>
      <c r="G227" s="1" t="s">
        <v>1153</v>
      </c>
      <c r="H227" s="4"/>
      <c r="I227" s="4"/>
      <c r="J227" s="1"/>
      <c r="K227" s="22"/>
      <c r="L227" s="18"/>
      <c r="M227" s="6"/>
      <c r="N227" s="23"/>
      <c r="O227" s="6"/>
      <c r="P227" s="6"/>
      <c r="Q227" s="6"/>
      <c r="R227" s="6"/>
      <c r="AI227" s="54"/>
      <c r="AJ227" s="54"/>
      <c r="AK227" s="54"/>
    </row>
    <row r="228" spans="1:37" s="11" customFormat="1" ht="10">
      <c r="A228" s="1"/>
      <c r="B228" s="6"/>
      <c r="C228" s="6"/>
      <c r="D228" s="6"/>
      <c r="E228" s="6"/>
      <c r="F228" s="6"/>
      <c r="G228" s="6"/>
      <c r="H228" s="4"/>
      <c r="I228" s="21"/>
      <c r="J228" s="1"/>
      <c r="K228" s="22"/>
      <c r="L228" s="18"/>
      <c r="M228" s="6"/>
      <c r="N228" s="23"/>
      <c r="O228" s="6"/>
      <c r="P228" s="6"/>
      <c r="Q228" s="34"/>
      <c r="R228" s="6"/>
      <c r="AI228" s="54"/>
      <c r="AJ228" s="54"/>
      <c r="AK228" s="54"/>
    </row>
    <row r="229" spans="1:37" s="35" customFormat="1" ht="10">
      <c r="A229" s="46" t="s">
        <v>117</v>
      </c>
      <c r="B229" s="6" t="s">
        <v>332</v>
      </c>
      <c r="C229" s="6" t="s">
        <v>333</v>
      </c>
      <c r="D229" s="6" t="s">
        <v>334</v>
      </c>
      <c r="E229" s="6" t="s">
        <v>335</v>
      </c>
      <c r="F229" s="6" t="s">
        <v>336</v>
      </c>
      <c r="G229" s="6" t="s">
        <v>6</v>
      </c>
      <c r="H229" s="4" t="s">
        <v>337</v>
      </c>
      <c r="I229" s="21">
        <v>36526</v>
      </c>
      <c r="J229" s="1" t="s">
        <v>117</v>
      </c>
      <c r="K229" s="22">
        <v>70.989999999999995</v>
      </c>
      <c r="L229" s="18" t="s">
        <v>117</v>
      </c>
      <c r="M229" s="6">
        <v>5</v>
      </c>
      <c r="N229" s="23">
        <f>SUM(M229/10*K229)</f>
        <v>35.494999999999997</v>
      </c>
      <c r="O229" s="6" t="s">
        <v>338</v>
      </c>
      <c r="P229" s="6" t="s">
        <v>303</v>
      </c>
      <c r="Q229" s="24"/>
      <c r="R229" s="6"/>
      <c r="AI229" s="89"/>
      <c r="AJ229" s="89"/>
      <c r="AK229" s="89"/>
    </row>
    <row r="230" spans="1:37" s="35" customFormat="1" ht="10">
      <c r="A230" s="46" t="s">
        <v>117</v>
      </c>
      <c r="B230" s="6" t="s">
        <v>339</v>
      </c>
      <c r="C230" s="6" t="s">
        <v>333</v>
      </c>
      <c r="D230" s="6" t="s">
        <v>340</v>
      </c>
      <c r="E230" s="6" t="s">
        <v>341</v>
      </c>
      <c r="F230" s="6" t="s">
        <v>336</v>
      </c>
      <c r="G230" s="6" t="s">
        <v>342</v>
      </c>
      <c r="H230" s="4" t="s">
        <v>337</v>
      </c>
      <c r="I230" s="21">
        <v>35431</v>
      </c>
      <c r="J230" s="1" t="s">
        <v>117</v>
      </c>
      <c r="K230" s="22">
        <v>70</v>
      </c>
      <c r="L230" s="18" t="s">
        <v>117</v>
      </c>
      <c r="M230" s="6">
        <v>5</v>
      </c>
      <c r="N230" s="23">
        <f>SUM(M230/10*K230)</f>
        <v>35</v>
      </c>
      <c r="O230" s="6" t="s">
        <v>922</v>
      </c>
      <c r="P230" s="6" t="s">
        <v>303</v>
      </c>
      <c r="Q230" s="24"/>
      <c r="R230" s="6"/>
      <c r="AI230" s="89"/>
      <c r="AJ230" s="89"/>
      <c r="AK230" s="89"/>
    </row>
    <row r="231" spans="1:37" s="35" customFormat="1" ht="10">
      <c r="A231" s="89" t="s">
        <v>117</v>
      </c>
      <c r="B231" s="6" t="s">
        <v>121</v>
      </c>
      <c r="C231" s="6" t="s">
        <v>1078</v>
      </c>
      <c r="D231" s="6" t="s">
        <v>1079</v>
      </c>
      <c r="E231" s="6"/>
      <c r="F231" s="6"/>
      <c r="G231" s="6" t="s">
        <v>1080</v>
      </c>
      <c r="H231" s="4"/>
      <c r="I231" s="21"/>
      <c r="J231" s="1"/>
      <c r="K231" s="22">
        <v>20</v>
      </c>
      <c r="L231" s="18" t="s">
        <v>143</v>
      </c>
      <c r="M231" s="6">
        <v>8</v>
      </c>
      <c r="N231" s="23">
        <f>SUM(M231/10*K231)</f>
        <v>16</v>
      </c>
      <c r="O231" s="6" t="s">
        <v>1081</v>
      </c>
      <c r="P231" s="6"/>
      <c r="Q231" s="24"/>
      <c r="R231" s="6"/>
      <c r="AI231" s="89"/>
      <c r="AJ231" s="89"/>
      <c r="AK231" s="89"/>
    </row>
    <row r="232" spans="1:37" s="11" customFormat="1" ht="10">
      <c r="B232" s="6"/>
      <c r="C232" s="6"/>
      <c r="D232" s="6"/>
      <c r="E232" s="6"/>
      <c r="F232" s="6"/>
      <c r="G232" s="6"/>
      <c r="H232" s="4"/>
      <c r="I232" s="4"/>
      <c r="J232" s="1"/>
      <c r="K232" s="22"/>
      <c r="L232" s="18"/>
      <c r="M232" s="6"/>
      <c r="N232" s="23"/>
      <c r="O232" s="6"/>
      <c r="P232" s="6"/>
      <c r="Q232" s="6"/>
      <c r="R232" s="6"/>
      <c r="AI232" s="54"/>
      <c r="AJ232" s="54"/>
      <c r="AK232" s="54"/>
    </row>
    <row r="233" spans="1:37" s="35" customFormat="1" ht="10">
      <c r="A233" s="46" t="s">
        <v>117</v>
      </c>
      <c r="B233" s="6" t="s">
        <v>121</v>
      </c>
      <c r="C233" s="6" t="s">
        <v>343</v>
      </c>
      <c r="D233" s="6" t="s">
        <v>344</v>
      </c>
      <c r="E233" s="6" t="s">
        <v>345</v>
      </c>
      <c r="F233" s="6" t="s">
        <v>1076</v>
      </c>
      <c r="G233" s="6" t="s">
        <v>297</v>
      </c>
      <c r="H233" s="4" t="s">
        <v>346</v>
      </c>
      <c r="I233" s="4" t="s">
        <v>121</v>
      </c>
      <c r="J233" s="1" t="s">
        <v>121</v>
      </c>
      <c r="K233" s="22" t="s">
        <v>121</v>
      </c>
      <c r="L233" s="18" t="s">
        <v>121</v>
      </c>
      <c r="M233" s="6">
        <v>8</v>
      </c>
      <c r="N233" s="23" t="s">
        <v>121</v>
      </c>
      <c r="O233" s="6" t="s">
        <v>726</v>
      </c>
      <c r="P233" s="6" t="s">
        <v>303</v>
      </c>
      <c r="Q233" s="24"/>
      <c r="R233" s="6"/>
      <c r="S233" s="4"/>
      <c r="AI233" s="89"/>
      <c r="AJ233" s="89"/>
      <c r="AK233" s="89"/>
    </row>
    <row r="234" spans="1:37" s="35" customFormat="1" ht="10">
      <c r="A234" s="46" t="s">
        <v>117</v>
      </c>
      <c r="B234" s="6" t="s">
        <v>121</v>
      </c>
      <c r="C234" s="6" t="s">
        <v>343</v>
      </c>
      <c r="D234" s="6" t="s">
        <v>344</v>
      </c>
      <c r="E234" s="6" t="s">
        <v>345</v>
      </c>
      <c r="F234" s="6" t="s">
        <v>1076</v>
      </c>
      <c r="G234" s="6" t="s">
        <v>297</v>
      </c>
      <c r="H234" s="4" t="s">
        <v>346</v>
      </c>
      <c r="I234" s="4" t="s">
        <v>121</v>
      </c>
      <c r="J234" s="1" t="s">
        <v>121</v>
      </c>
      <c r="K234" s="22" t="s">
        <v>121</v>
      </c>
      <c r="L234" s="18" t="s">
        <v>121</v>
      </c>
      <c r="M234" s="6">
        <v>8</v>
      </c>
      <c r="N234" s="23" t="s">
        <v>121</v>
      </c>
      <c r="O234" s="6" t="s">
        <v>726</v>
      </c>
      <c r="P234" s="6" t="s">
        <v>303</v>
      </c>
      <c r="Q234" s="24"/>
      <c r="R234" s="6"/>
      <c r="S234" s="4"/>
      <c r="AI234" s="89"/>
      <c r="AJ234" s="89"/>
      <c r="AK234" s="89"/>
    </row>
    <row r="235" spans="1:37" s="35" customFormat="1" ht="10">
      <c r="A235" s="46" t="s">
        <v>117</v>
      </c>
      <c r="B235" s="6" t="s">
        <v>121</v>
      </c>
      <c r="C235" s="6" t="s">
        <v>343</v>
      </c>
      <c r="D235" s="6" t="s">
        <v>344</v>
      </c>
      <c r="E235" s="6" t="s">
        <v>345</v>
      </c>
      <c r="F235" s="6" t="s">
        <v>1076</v>
      </c>
      <c r="G235" s="6" t="s">
        <v>297</v>
      </c>
      <c r="H235" s="4" t="s">
        <v>346</v>
      </c>
      <c r="I235" s="4" t="s">
        <v>121</v>
      </c>
      <c r="J235" s="1" t="s">
        <v>121</v>
      </c>
      <c r="K235" s="22" t="s">
        <v>121</v>
      </c>
      <c r="L235" s="18" t="s">
        <v>121</v>
      </c>
      <c r="M235" s="6">
        <v>8</v>
      </c>
      <c r="N235" s="23" t="s">
        <v>121</v>
      </c>
      <c r="O235" s="6" t="s">
        <v>726</v>
      </c>
      <c r="P235" s="6" t="s">
        <v>303</v>
      </c>
      <c r="Q235" s="24"/>
      <c r="R235" s="6"/>
      <c r="S235" s="4"/>
      <c r="AI235" s="89"/>
      <c r="AJ235" s="89"/>
      <c r="AK235" s="89"/>
    </row>
    <row r="236" spans="1:37" s="35" customFormat="1" ht="10">
      <c r="A236" s="46" t="s">
        <v>117</v>
      </c>
      <c r="B236" s="6" t="s">
        <v>121</v>
      </c>
      <c r="C236" s="6" t="s">
        <v>343</v>
      </c>
      <c r="D236" s="6" t="s">
        <v>344</v>
      </c>
      <c r="E236" s="6" t="s">
        <v>345</v>
      </c>
      <c r="F236" s="6" t="s">
        <v>1076</v>
      </c>
      <c r="G236" s="6" t="s">
        <v>297</v>
      </c>
      <c r="H236" s="4" t="s">
        <v>346</v>
      </c>
      <c r="I236" s="4" t="s">
        <v>121</v>
      </c>
      <c r="J236" s="1" t="s">
        <v>121</v>
      </c>
      <c r="K236" s="22" t="s">
        <v>121</v>
      </c>
      <c r="L236" s="18" t="s">
        <v>121</v>
      </c>
      <c r="M236" s="6">
        <v>8</v>
      </c>
      <c r="N236" s="23" t="s">
        <v>121</v>
      </c>
      <c r="O236" s="6" t="s">
        <v>726</v>
      </c>
      <c r="P236" s="6" t="s">
        <v>303</v>
      </c>
      <c r="Q236" s="24"/>
      <c r="R236" s="6"/>
      <c r="S236" s="4"/>
      <c r="AI236" s="89"/>
      <c r="AJ236" s="89"/>
      <c r="AK236" s="89"/>
    </row>
    <row r="237" spans="1:37" s="35" customFormat="1" ht="10">
      <c r="A237" s="46" t="s">
        <v>117</v>
      </c>
      <c r="B237" s="6" t="s">
        <v>121</v>
      </c>
      <c r="C237" s="6" t="s">
        <v>343</v>
      </c>
      <c r="D237" s="6" t="s">
        <v>344</v>
      </c>
      <c r="E237" s="6" t="s">
        <v>345</v>
      </c>
      <c r="F237" s="6" t="s">
        <v>1077</v>
      </c>
      <c r="G237" s="6" t="s">
        <v>297</v>
      </c>
      <c r="H237" s="4" t="s">
        <v>346</v>
      </c>
      <c r="I237" s="4" t="s">
        <v>121</v>
      </c>
      <c r="J237" s="1" t="s">
        <v>121</v>
      </c>
      <c r="K237" s="22" t="s">
        <v>121</v>
      </c>
      <c r="L237" s="18" t="s">
        <v>121</v>
      </c>
      <c r="M237" s="6">
        <v>8</v>
      </c>
      <c r="N237" s="23" t="s">
        <v>121</v>
      </c>
      <c r="O237" s="6" t="s">
        <v>726</v>
      </c>
      <c r="P237" s="6" t="s">
        <v>303</v>
      </c>
      <c r="Q237" s="24"/>
      <c r="R237" s="6"/>
      <c r="S237" s="4"/>
      <c r="AI237" s="89"/>
      <c r="AJ237" s="89"/>
      <c r="AK237" s="89"/>
    </row>
    <row r="238" spans="1:37" s="35" customFormat="1" ht="10">
      <c r="A238" s="46" t="s">
        <v>117</v>
      </c>
      <c r="B238" s="6" t="s">
        <v>121</v>
      </c>
      <c r="C238" s="6" t="s">
        <v>343</v>
      </c>
      <c r="D238" s="6" t="s">
        <v>344</v>
      </c>
      <c r="E238" s="6" t="s">
        <v>345</v>
      </c>
      <c r="F238" s="6" t="s">
        <v>1077</v>
      </c>
      <c r="G238" s="6" t="s">
        <v>297</v>
      </c>
      <c r="H238" s="4" t="s">
        <v>346</v>
      </c>
      <c r="I238" s="4" t="s">
        <v>121</v>
      </c>
      <c r="J238" s="1" t="s">
        <v>121</v>
      </c>
      <c r="K238" s="22" t="s">
        <v>121</v>
      </c>
      <c r="L238" s="18" t="s">
        <v>121</v>
      </c>
      <c r="M238" s="6">
        <v>8</v>
      </c>
      <c r="N238" s="23" t="s">
        <v>121</v>
      </c>
      <c r="O238" s="6" t="s">
        <v>726</v>
      </c>
      <c r="P238" s="6" t="s">
        <v>303</v>
      </c>
      <c r="Q238" s="24"/>
      <c r="R238" s="6"/>
      <c r="S238" s="4"/>
      <c r="AI238" s="89"/>
      <c r="AJ238" s="89"/>
      <c r="AK238" s="89"/>
    </row>
    <row r="239" spans="1:37" s="11" customFormat="1" ht="10">
      <c r="B239" s="6"/>
      <c r="C239" s="6"/>
      <c r="D239" s="6"/>
      <c r="E239" s="6"/>
      <c r="F239" s="6"/>
      <c r="G239" s="6"/>
      <c r="H239" s="4"/>
      <c r="I239" s="4"/>
      <c r="J239" s="1"/>
      <c r="K239" s="22"/>
      <c r="L239" s="18"/>
      <c r="M239" s="6"/>
      <c r="N239" s="23"/>
      <c r="O239" s="6"/>
      <c r="P239" s="6"/>
      <c r="Q239" s="6"/>
      <c r="R239" s="6"/>
      <c r="AI239" s="54"/>
      <c r="AJ239" s="54"/>
      <c r="AK239" s="54"/>
    </row>
    <row r="240" spans="1:37" s="35" customFormat="1" ht="11" customHeight="1">
      <c r="A240" s="35" t="s">
        <v>117</v>
      </c>
      <c r="B240" s="6" t="s">
        <v>170</v>
      </c>
      <c r="C240" s="6" t="s">
        <v>171</v>
      </c>
      <c r="D240" s="6" t="s">
        <v>121</v>
      </c>
      <c r="E240" s="6" t="s">
        <v>121</v>
      </c>
      <c r="F240" s="6" t="s">
        <v>172</v>
      </c>
      <c r="G240" s="6" t="s">
        <v>75</v>
      </c>
      <c r="H240" s="4" t="s">
        <v>173</v>
      </c>
      <c r="I240" s="21">
        <v>35431</v>
      </c>
      <c r="J240" s="1" t="s">
        <v>117</v>
      </c>
      <c r="K240" s="22">
        <v>18</v>
      </c>
      <c r="L240" s="18" t="s">
        <v>117</v>
      </c>
      <c r="M240" s="6">
        <v>6</v>
      </c>
      <c r="N240" s="23">
        <f>SUM(M240/10*K240)</f>
        <v>10.799999999999999</v>
      </c>
      <c r="O240" s="6" t="s">
        <v>955</v>
      </c>
      <c r="P240" s="6" t="s">
        <v>303</v>
      </c>
      <c r="Q240" s="24"/>
      <c r="R240" s="24"/>
      <c r="AI240" s="89"/>
      <c r="AJ240" s="89"/>
      <c r="AK240" s="89"/>
    </row>
    <row r="241" spans="1:37" s="35" customFormat="1" ht="10">
      <c r="A241" s="46" t="s">
        <v>117</v>
      </c>
      <c r="B241" s="6" t="s">
        <v>174</v>
      </c>
      <c r="C241" s="6" t="s">
        <v>171</v>
      </c>
      <c r="D241" s="6" t="s">
        <v>121</v>
      </c>
      <c r="E241" s="6" t="s">
        <v>121</v>
      </c>
      <c r="F241" s="6" t="s">
        <v>175</v>
      </c>
      <c r="G241" s="6" t="s">
        <v>75</v>
      </c>
      <c r="H241" s="4" t="s">
        <v>176</v>
      </c>
      <c r="I241" s="21">
        <v>35431</v>
      </c>
      <c r="J241" s="1" t="s">
        <v>117</v>
      </c>
      <c r="K241" s="22">
        <v>18</v>
      </c>
      <c r="L241" s="18" t="s">
        <v>117</v>
      </c>
      <c r="M241" s="6">
        <v>6</v>
      </c>
      <c r="N241" s="23">
        <f>SUM(M241/10*K241)</f>
        <v>10.799999999999999</v>
      </c>
      <c r="O241" s="6"/>
      <c r="P241" s="6" t="s">
        <v>303</v>
      </c>
      <c r="Q241" s="24"/>
      <c r="R241" s="6"/>
      <c r="AI241" s="89"/>
      <c r="AJ241" s="89"/>
      <c r="AK241" s="89"/>
    </row>
    <row r="242" spans="1:37" s="11" customFormat="1" ht="10">
      <c r="A242" s="54" t="s">
        <v>117</v>
      </c>
      <c r="B242" s="6" t="s">
        <v>636</v>
      </c>
      <c r="C242" s="6" t="s">
        <v>171</v>
      </c>
      <c r="D242" s="6" t="s">
        <v>121</v>
      </c>
      <c r="E242" s="6" t="s">
        <v>121</v>
      </c>
      <c r="F242" s="6"/>
      <c r="G242" s="6" t="s">
        <v>193</v>
      </c>
      <c r="H242" s="4" t="s">
        <v>637</v>
      </c>
      <c r="I242" s="21">
        <v>41209</v>
      </c>
      <c r="J242" s="1" t="s">
        <v>303</v>
      </c>
      <c r="K242" s="22">
        <v>3.99</v>
      </c>
      <c r="L242" s="18" t="s">
        <v>303</v>
      </c>
      <c r="M242" s="6">
        <v>10</v>
      </c>
      <c r="N242" s="23">
        <v>3.99</v>
      </c>
      <c r="O242" s="6"/>
      <c r="P242" s="6" t="s">
        <v>303</v>
      </c>
      <c r="Q242" s="24"/>
      <c r="R242" s="6"/>
      <c r="AI242" s="54"/>
      <c r="AJ242" s="54"/>
      <c r="AK242" s="54"/>
    </row>
    <row r="243" spans="1:37" s="1" customFormat="1" ht="10">
      <c r="A243" s="11"/>
      <c r="B243" s="6"/>
      <c r="C243" s="6"/>
      <c r="D243" s="6"/>
      <c r="E243" s="6"/>
      <c r="F243" s="6"/>
      <c r="G243" s="6"/>
      <c r="H243" s="4"/>
      <c r="I243" s="4"/>
      <c r="K243" s="22"/>
      <c r="L243" s="18"/>
      <c r="M243" s="6"/>
      <c r="N243" s="23"/>
      <c r="O243" s="6"/>
      <c r="P243" s="6"/>
      <c r="Q243" s="6"/>
      <c r="R243" s="6"/>
    </row>
    <row r="244" spans="1:37" s="35" customFormat="1" ht="10">
      <c r="A244" s="35" t="s">
        <v>117</v>
      </c>
      <c r="B244" s="6" t="s">
        <v>177</v>
      </c>
      <c r="C244" s="6" t="s">
        <v>178</v>
      </c>
      <c r="D244" s="6" t="s">
        <v>334</v>
      </c>
      <c r="E244" s="6" t="s">
        <v>179</v>
      </c>
      <c r="F244" s="6" t="s">
        <v>180</v>
      </c>
      <c r="G244" s="6" t="s">
        <v>181</v>
      </c>
      <c r="H244" s="4" t="s">
        <v>380</v>
      </c>
      <c r="I244" s="21">
        <v>35431</v>
      </c>
      <c r="J244" s="1" t="s">
        <v>117</v>
      </c>
      <c r="K244" s="22">
        <v>8</v>
      </c>
      <c r="L244" s="18" t="s">
        <v>117</v>
      </c>
      <c r="M244" s="6">
        <v>6</v>
      </c>
      <c r="N244" s="23">
        <f>SUM(M244/10*K244)</f>
        <v>4.8</v>
      </c>
      <c r="O244" s="6" t="s">
        <v>338</v>
      </c>
      <c r="P244" s="6" t="s">
        <v>303</v>
      </c>
      <c r="Q244" s="24"/>
      <c r="R244" s="24"/>
      <c r="AI244" s="89"/>
      <c r="AJ244" s="89"/>
      <c r="AK244" s="89"/>
    </row>
    <row r="245" spans="1:37" s="1" customFormat="1" ht="10">
      <c r="A245" s="89" t="s">
        <v>117</v>
      </c>
      <c r="B245" s="6" t="s">
        <v>971</v>
      </c>
      <c r="C245" s="6" t="s">
        <v>178</v>
      </c>
      <c r="D245" s="6" t="s">
        <v>344</v>
      </c>
      <c r="E245" s="6" t="s">
        <v>824</v>
      </c>
      <c r="F245" s="6" t="s">
        <v>972</v>
      </c>
      <c r="G245" s="6" t="s">
        <v>297</v>
      </c>
      <c r="H245" s="4" t="s">
        <v>825</v>
      </c>
      <c r="I245" s="21">
        <v>41209</v>
      </c>
      <c r="J245" s="1" t="s">
        <v>303</v>
      </c>
      <c r="K245" s="22">
        <v>7.99</v>
      </c>
      <c r="L245" s="18" t="s">
        <v>303</v>
      </c>
      <c r="M245" s="6">
        <v>8</v>
      </c>
      <c r="N245" s="23">
        <v>7.99</v>
      </c>
      <c r="O245" s="6"/>
      <c r="P245" s="6" t="s">
        <v>303</v>
      </c>
      <c r="Q245" s="24"/>
      <c r="R245" s="6"/>
    </row>
    <row r="246" spans="1:37" s="1" customFormat="1" ht="10">
      <c r="A246" s="11"/>
      <c r="B246" s="6"/>
      <c r="C246" s="6"/>
      <c r="D246" s="6"/>
      <c r="E246" s="6"/>
      <c r="F246" s="6"/>
      <c r="G246" s="6"/>
      <c r="H246" s="4"/>
      <c r="I246" s="4"/>
      <c r="K246" s="22"/>
      <c r="L246" s="18"/>
      <c r="M246" s="6"/>
      <c r="N246" s="23"/>
      <c r="O246" s="6"/>
      <c r="P246" s="6"/>
      <c r="Q246" s="6"/>
      <c r="R246" s="6"/>
    </row>
    <row r="247" spans="1:37" s="176" customFormat="1" ht="10">
      <c r="A247" s="196" t="s">
        <v>117</v>
      </c>
      <c r="B247" s="174" t="s">
        <v>381</v>
      </c>
      <c r="C247" s="174" t="s">
        <v>382</v>
      </c>
      <c r="D247" s="174" t="s">
        <v>60</v>
      </c>
      <c r="E247" s="174" t="s">
        <v>121</v>
      </c>
      <c r="F247" s="174" t="s">
        <v>121</v>
      </c>
      <c r="G247" s="174" t="s">
        <v>383</v>
      </c>
      <c r="H247" s="177" t="s">
        <v>384</v>
      </c>
      <c r="I247" s="178">
        <v>35431</v>
      </c>
      <c r="J247" s="176" t="s">
        <v>117</v>
      </c>
      <c r="K247" s="179">
        <v>5.95</v>
      </c>
      <c r="L247" s="180" t="s">
        <v>117</v>
      </c>
      <c r="M247" s="174">
        <v>7</v>
      </c>
      <c r="N247" s="181">
        <f>SUM(M247/10*K247)</f>
        <v>4.165</v>
      </c>
      <c r="O247" s="174" t="s">
        <v>385</v>
      </c>
      <c r="P247" s="174" t="s">
        <v>303</v>
      </c>
      <c r="Q247" s="182"/>
      <c r="R247" s="174"/>
      <c r="S247" s="234" t="s">
        <v>941</v>
      </c>
    </row>
    <row r="248" spans="1:37" s="54" customFormat="1" ht="10">
      <c r="A248" s="11"/>
      <c r="B248" s="6"/>
      <c r="C248" s="6"/>
      <c r="D248" s="6"/>
      <c r="E248" s="6"/>
      <c r="F248" s="6"/>
      <c r="G248" s="6"/>
      <c r="H248" s="4"/>
      <c r="I248" s="4"/>
      <c r="J248" s="1"/>
      <c r="K248" s="22"/>
      <c r="L248" s="18"/>
      <c r="M248" s="6"/>
      <c r="N248" s="23"/>
      <c r="O248" s="6"/>
      <c r="P248" s="6"/>
      <c r="Q248" s="6"/>
      <c r="R248" s="6"/>
    </row>
    <row r="249" spans="1:37" s="35" customFormat="1" ht="10">
      <c r="A249" s="46" t="s">
        <v>117</v>
      </c>
      <c r="B249" s="6" t="s">
        <v>386</v>
      </c>
      <c r="C249" s="6" t="s">
        <v>387</v>
      </c>
      <c r="D249" s="6" t="s">
        <v>388</v>
      </c>
      <c r="E249" s="6" t="s">
        <v>389</v>
      </c>
      <c r="F249" s="6" t="s">
        <v>121</v>
      </c>
      <c r="G249" s="6" t="s">
        <v>291</v>
      </c>
      <c r="H249" s="4" t="s">
        <v>992</v>
      </c>
      <c r="I249" s="21">
        <v>35796</v>
      </c>
      <c r="J249" s="1" t="s">
        <v>117</v>
      </c>
      <c r="K249" s="22">
        <v>14.99</v>
      </c>
      <c r="L249" s="18" t="s">
        <v>117</v>
      </c>
      <c r="M249" s="6">
        <v>8</v>
      </c>
      <c r="N249" s="23">
        <f t="shared" ref="N249:N267" si="41">SUM(M249/10*K249)</f>
        <v>11.992000000000001</v>
      </c>
      <c r="O249" s="6" t="s">
        <v>1095</v>
      </c>
      <c r="P249" s="6" t="s">
        <v>303</v>
      </c>
      <c r="Q249" s="34"/>
      <c r="R249" s="6"/>
      <c r="S249" s="35" t="s">
        <v>706</v>
      </c>
      <c r="AI249" s="89"/>
      <c r="AJ249" s="89"/>
      <c r="AK249" s="89"/>
    </row>
    <row r="250" spans="1:37" s="226" customFormat="1" ht="10">
      <c r="A250" s="225" t="s">
        <v>117</v>
      </c>
      <c r="B250" s="215" t="s">
        <v>973</v>
      </c>
      <c r="C250" s="215" t="s">
        <v>387</v>
      </c>
      <c r="D250" s="215" t="s">
        <v>10</v>
      </c>
      <c r="E250" s="215"/>
      <c r="F250" s="215" t="s">
        <v>12</v>
      </c>
      <c r="G250" s="215" t="s">
        <v>14</v>
      </c>
      <c r="H250" s="216" t="s">
        <v>991</v>
      </c>
      <c r="I250" s="217">
        <v>41306</v>
      </c>
      <c r="J250" s="214" t="s">
        <v>117</v>
      </c>
      <c r="K250" s="218">
        <v>1.56</v>
      </c>
      <c r="L250" s="219" t="s">
        <v>16</v>
      </c>
      <c r="M250" s="215">
        <v>8</v>
      </c>
      <c r="N250" s="220">
        <f t="shared" ref="N250" si="42">SUM(M250/10*K250)</f>
        <v>1.2480000000000002</v>
      </c>
      <c r="O250" s="215" t="s">
        <v>1096</v>
      </c>
      <c r="P250" s="215" t="s">
        <v>303</v>
      </c>
      <c r="Q250" s="221"/>
      <c r="R250" s="215"/>
      <c r="AI250" s="227"/>
      <c r="AJ250" s="227"/>
      <c r="AK250" s="227"/>
    </row>
    <row r="251" spans="1:37" s="226" customFormat="1" ht="10">
      <c r="A251" s="225" t="s">
        <v>117</v>
      </c>
      <c r="B251" s="215" t="s">
        <v>18</v>
      </c>
      <c r="C251" s="215" t="s">
        <v>387</v>
      </c>
      <c r="D251" s="215" t="s">
        <v>10</v>
      </c>
      <c r="E251" s="215"/>
      <c r="F251" s="215" t="s">
        <v>12</v>
      </c>
      <c r="G251" s="215" t="s">
        <v>14</v>
      </c>
      <c r="H251" s="216" t="s">
        <v>991</v>
      </c>
      <c r="I251" s="217">
        <v>41306</v>
      </c>
      <c r="J251" s="214" t="s">
        <v>117</v>
      </c>
      <c r="K251" s="218">
        <v>1.56</v>
      </c>
      <c r="L251" s="219" t="s">
        <v>16</v>
      </c>
      <c r="M251" s="215">
        <v>8</v>
      </c>
      <c r="N251" s="220">
        <f t="shared" ref="N251" si="43">SUM(M251/10*K251)</f>
        <v>1.2480000000000002</v>
      </c>
      <c r="O251" s="215" t="s">
        <v>1096</v>
      </c>
      <c r="P251" s="215" t="s">
        <v>303</v>
      </c>
      <c r="Q251" s="221"/>
      <c r="R251" s="215"/>
      <c r="AI251" s="227"/>
      <c r="AJ251" s="227"/>
      <c r="AK251" s="227"/>
    </row>
    <row r="252" spans="1:37" s="11" customFormat="1" ht="10">
      <c r="A252" s="45" t="s">
        <v>117</v>
      </c>
      <c r="B252" s="6" t="s">
        <v>847</v>
      </c>
      <c r="C252" s="6" t="s">
        <v>387</v>
      </c>
      <c r="D252" s="6" t="s">
        <v>819</v>
      </c>
      <c r="E252" s="6" t="s">
        <v>389</v>
      </c>
      <c r="F252" s="6" t="s">
        <v>121</v>
      </c>
      <c r="G252" s="6" t="s">
        <v>75</v>
      </c>
      <c r="H252" s="4" t="s">
        <v>992</v>
      </c>
      <c r="I252" s="21">
        <v>35796</v>
      </c>
      <c r="J252" s="1" t="s">
        <v>117</v>
      </c>
      <c r="K252" s="22">
        <v>14.99</v>
      </c>
      <c r="L252" s="18" t="s">
        <v>117</v>
      </c>
      <c r="M252" s="6">
        <v>6</v>
      </c>
      <c r="N252" s="23">
        <f t="shared" si="41"/>
        <v>8.9939999999999998</v>
      </c>
      <c r="O252" s="6" t="s">
        <v>727</v>
      </c>
      <c r="P252" s="6" t="s">
        <v>303</v>
      </c>
      <c r="Q252" s="24"/>
      <c r="R252" s="6"/>
      <c r="AI252" s="54"/>
      <c r="AJ252" s="54"/>
      <c r="AK252" s="54"/>
    </row>
    <row r="253" spans="1:37" s="11" customFormat="1" ht="10">
      <c r="A253" s="45" t="s">
        <v>117</v>
      </c>
      <c r="B253" s="108" t="s">
        <v>19</v>
      </c>
      <c r="C253" s="108" t="s">
        <v>387</v>
      </c>
      <c r="D253" s="108" t="s">
        <v>9</v>
      </c>
      <c r="E253" s="108"/>
      <c r="F253" s="108" t="s">
        <v>11</v>
      </c>
      <c r="G253" s="108" t="s">
        <v>13</v>
      </c>
      <c r="H253" s="109" t="s">
        <v>15</v>
      </c>
      <c r="I253" s="112">
        <v>41306</v>
      </c>
      <c r="J253" s="107" t="s">
        <v>117</v>
      </c>
      <c r="K253" s="113">
        <v>1.56</v>
      </c>
      <c r="L253" s="110" t="s">
        <v>303</v>
      </c>
      <c r="M253" s="108">
        <v>10</v>
      </c>
      <c r="N253" s="114">
        <v>1.56</v>
      </c>
      <c r="O253" s="108" t="s">
        <v>17</v>
      </c>
      <c r="P253" s="108" t="s">
        <v>303</v>
      </c>
      <c r="Q253" s="115"/>
      <c r="R253" s="108"/>
    </row>
    <row r="254" spans="1:37" s="11" customFormat="1" ht="10">
      <c r="A254" s="45" t="s">
        <v>117</v>
      </c>
      <c r="B254" s="108" t="s">
        <v>20</v>
      </c>
      <c r="C254" s="108" t="s">
        <v>387</v>
      </c>
      <c r="D254" s="108" t="s">
        <v>9</v>
      </c>
      <c r="E254" s="108"/>
      <c r="F254" s="108" t="s">
        <v>11</v>
      </c>
      <c r="G254" s="108" t="s">
        <v>13</v>
      </c>
      <c r="H254" s="109" t="s">
        <v>15</v>
      </c>
      <c r="I254" s="112">
        <v>41306</v>
      </c>
      <c r="J254" s="107" t="s">
        <v>117</v>
      </c>
      <c r="K254" s="113">
        <v>1.56</v>
      </c>
      <c r="L254" s="110" t="s">
        <v>303</v>
      </c>
      <c r="M254" s="108">
        <v>10</v>
      </c>
      <c r="N254" s="114">
        <v>1.56</v>
      </c>
      <c r="O254" s="108" t="s">
        <v>17</v>
      </c>
      <c r="P254" s="108" t="s">
        <v>303</v>
      </c>
      <c r="Q254" s="115"/>
      <c r="R254" s="108"/>
    </row>
    <row r="255" spans="1:37" s="54" customFormat="1" ht="10">
      <c r="A255" s="45" t="s">
        <v>117</v>
      </c>
      <c r="B255" s="6" t="s">
        <v>848</v>
      </c>
      <c r="C255" s="6" t="s">
        <v>387</v>
      </c>
      <c r="D255" s="6" t="s">
        <v>819</v>
      </c>
      <c r="E255" s="6" t="s">
        <v>389</v>
      </c>
      <c r="F255" s="6" t="s">
        <v>121</v>
      </c>
      <c r="G255" s="6" t="s">
        <v>75</v>
      </c>
      <c r="H255" s="4" t="s">
        <v>390</v>
      </c>
      <c r="I255" s="21">
        <v>35796</v>
      </c>
      <c r="J255" s="1" t="s">
        <v>117</v>
      </c>
      <c r="K255" s="22">
        <v>4.99</v>
      </c>
      <c r="L255" s="18" t="s">
        <v>117</v>
      </c>
      <c r="M255" s="6">
        <v>8</v>
      </c>
      <c r="N255" s="23">
        <f t="shared" si="41"/>
        <v>3.9920000000000004</v>
      </c>
      <c r="O255" s="6" t="s">
        <v>849</v>
      </c>
      <c r="P255" s="6" t="s">
        <v>303</v>
      </c>
      <c r="Q255" s="24"/>
      <c r="R255" s="6"/>
    </row>
    <row r="256" spans="1:37" s="126" customFormat="1" ht="10">
      <c r="A256" s="132" t="s">
        <v>117</v>
      </c>
      <c r="B256" s="209" t="s">
        <v>21</v>
      </c>
      <c r="C256" s="209" t="s">
        <v>387</v>
      </c>
      <c r="D256" s="209" t="s">
        <v>9</v>
      </c>
      <c r="E256" s="209"/>
      <c r="F256" s="209" t="s">
        <v>11</v>
      </c>
      <c r="G256" s="209" t="s">
        <v>13</v>
      </c>
      <c r="H256" s="210" t="s">
        <v>15</v>
      </c>
      <c r="I256" s="121">
        <v>41306</v>
      </c>
      <c r="J256" s="211" t="s">
        <v>117</v>
      </c>
      <c r="K256" s="123">
        <v>1.56</v>
      </c>
      <c r="L256" s="212" t="s">
        <v>303</v>
      </c>
      <c r="M256" s="209">
        <v>10</v>
      </c>
      <c r="N256" s="125">
        <v>1.56</v>
      </c>
      <c r="O256" s="209" t="s">
        <v>17</v>
      </c>
      <c r="P256" s="209" t="s">
        <v>303</v>
      </c>
      <c r="Q256" s="213"/>
      <c r="R256" s="209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</row>
    <row r="257" spans="1:37" s="54" customFormat="1" ht="10">
      <c r="A257" s="54" t="s">
        <v>117</v>
      </c>
      <c r="B257" s="6" t="s">
        <v>866</v>
      </c>
      <c r="C257" s="6" t="s">
        <v>387</v>
      </c>
      <c r="D257" s="6" t="s">
        <v>388</v>
      </c>
      <c r="E257" s="6" t="s">
        <v>864</v>
      </c>
      <c r="F257" s="6"/>
      <c r="G257" s="6" t="s">
        <v>297</v>
      </c>
      <c r="H257" s="4" t="s">
        <v>390</v>
      </c>
      <c r="I257" s="21">
        <v>41046</v>
      </c>
      <c r="J257" s="1" t="s">
        <v>303</v>
      </c>
      <c r="K257" s="22">
        <v>19.989999999999998</v>
      </c>
      <c r="L257" s="18" t="s">
        <v>303</v>
      </c>
      <c r="M257" s="6">
        <v>10</v>
      </c>
      <c r="N257" s="23">
        <f t="shared" si="41"/>
        <v>19.989999999999998</v>
      </c>
      <c r="O257" s="6" t="s">
        <v>865</v>
      </c>
      <c r="P257" s="6" t="s">
        <v>303</v>
      </c>
      <c r="Q257" s="24"/>
      <c r="R257" s="6"/>
    </row>
    <row r="258" spans="1:37" s="54" customFormat="1" ht="10">
      <c r="A258" s="54" t="s">
        <v>117</v>
      </c>
      <c r="B258" s="6" t="s">
        <v>638</v>
      </c>
      <c r="C258" s="6" t="s">
        <v>387</v>
      </c>
      <c r="D258" s="6" t="s">
        <v>819</v>
      </c>
      <c r="E258" s="6" t="s">
        <v>841</v>
      </c>
      <c r="F258" s="6"/>
      <c r="G258" s="6" t="s">
        <v>6</v>
      </c>
      <c r="H258" s="4" t="s">
        <v>840</v>
      </c>
      <c r="I258" s="21">
        <v>41207</v>
      </c>
      <c r="J258" s="1" t="s">
        <v>303</v>
      </c>
      <c r="K258" s="22">
        <v>3.99</v>
      </c>
      <c r="L258" s="18" t="s">
        <v>303</v>
      </c>
      <c r="M258" s="6">
        <v>10</v>
      </c>
      <c r="N258" s="23">
        <f t="shared" si="41"/>
        <v>3.99</v>
      </c>
      <c r="O258" s="6" t="s">
        <v>842</v>
      </c>
      <c r="P258" s="6" t="s">
        <v>303</v>
      </c>
      <c r="Q258" s="24"/>
      <c r="R258" s="6"/>
    </row>
    <row r="259" spans="1:37" s="208" customFormat="1" ht="10">
      <c r="A259" s="206" t="s">
        <v>117</v>
      </c>
      <c r="B259" s="198" t="s">
        <v>639</v>
      </c>
      <c r="C259" s="198" t="s">
        <v>387</v>
      </c>
      <c r="D259" s="198" t="s">
        <v>819</v>
      </c>
      <c r="E259" s="198" t="s">
        <v>841</v>
      </c>
      <c r="F259" s="198"/>
      <c r="G259" s="198" t="s">
        <v>6</v>
      </c>
      <c r="H259" s="199" t="s">
        <v>840</v>
      </c>
      <c r="I259" s="200">
        <v>41207</v>
      </c>
      <c r="J259" s="201" t="s">
        <v>303</v>
      </c>
      <c r="K259" s="202">
        <v>3.99</v>
      </c>
      <c r="L259" s="203" t="s">
        <v>303</v>
      </c>
      <c r="M259" s="198">
        <v>9</v>
      </c>
      <c r="N259" s="204">
        <f t="shared" si="41"/>
        <v>3.5910000000000002</v>
      </c>
      <c r="O259" s="198" t="s">
        <v>989</v>
      </c>
      <c r="P259" s="198" t="s">
        <v>303</v>
      </c>
      <c r="Q259" s="207"/>
      <c r="R259" s="198"/>
      <c r="AI259" s="197"/>
      <c r="AJ259" s="197"/>
      <c r="AK259" s="197"/>
    </row>
    <row r="260" spans="1:37" s="54" customFormat="1" ht="10">
      <c r="A260" s="54" t="s">
        <v>117</v>
      </c>
      <c r="B260" s="6" t="s">
        <v>640</v>
      </c>
      <c r="C260" s="6" t="s">
        <v>387</v>
      </c>
      <c r="D260" s="6" t="s">
        <v>819</v>
      </c>
      <c r="E260" s="6" t="s">
        <v>841</v>
      </c>
      <c r="F260" s="6"/>
      <c r="G260" s="6" t="s">
        <v>6</v>
      </c>
      <c r="H260" s="4" t="s">
        <v>840</v>
      </c>
      <c r="I260" s="21">
        <v>41207</v>
      </c>
      <c r="J260" s="1" t="s">
        <v>303</v>
      </c>
      <c r="K260" s="22">
        <v>3.99</v>
      </c>
      <c r="L260" s="18" t="s">
        <v>303</v>
      </c>
      <c r="M260" s="6">
        <v>8</v>
      </c>
      <c r="N260" s="23">
        <f t="shared" si="41"/>
        <v>3.1920000000000002</v>
      </c>
      <c r="O260" s="6" t="s">
        <v>990</v>
      </c>
      <c r="P260" s="6" t="s">
        <v>303</v>
      </c>
      <c r="Q260" s="24"/>
      <c r="R260" s="6"/>
    </row>
    <row r="261" spans="1:37" s="54" customFormat="1" ht="10">
      <c r="A261" s="54" t="s">
        <v>117</v>
      </c>
      <c r="B261" s="6" t="s">
        <v>641</v>
      </c>
      <c r="C261" s="6" t="s">
        <v>387</v>
      </c>
      <c r="D261" s="6" t="s">
        <v>819</v>
      </c>
      <c r="E261" s="6" t="s">
        <v>841</v>
      </c>
      <c r="F261" s="6"/>
      <c r="G261" s="6" t="s">
        <v>6</v>
      </c>
      <c r="H261" s="4" t="s">
        <v>840</v>
      </c>
      <c r="I261" s="21">
        <v>41207</v>
      </c>
      <c r="J261" s="1" t="s">
        <v>303</v>
      </c>
      <c r="K261" s="22">
        <v>3.99</v>
      </c>
      <c r="L261" s="18" t="s">
        <v>303</v>
      </c>
      <c r="M261" s="6">
        <v>10</v>
      </c>
      <c r="N261" s="23">
        <f t="shared" si="41"/>
        <v>3.99</v>
      </c>
      <c r="O261" s="6" t="s">
        <v>842</v>
      </c>
      <c r="P261" s="6" t="s">
        <v>303</v>
      </c>
      <c r="Q261" s="24"/>
      <c r="R261" s="6"/>
    </row>
    <row r="262" spans="1:37" s="54" customFormat="1" ht="10">
      <c r="A262" s="54" t="s">
        <v>117</v>
      </c>
      <c r="B262" s="6" t="s">
        <v>642</v>
      </c>
      <c r="C262" s="6" t="s">
        <v>387</v>
      </c>
      <c r="D262" s="6" t="s">
        <v>819</v>
      </c>
      <c r="E262" s="6" t="s">
        <v>841</v>
      </c>
      <c r="F262" s="6"/>
      <c r="G262" s="6" t="s">
        <v>6</v>
      </c>
      <c r="H262" s="4" t="s">
        <v>840</v>
      </c>
      <c r="I262" s="21">
        <v>41207</v>
      </c>
      <c r="J262" s="1" t="s">
        <v>303</v>
      </c>
      <c r="K262" s="22">
        <v>3.99</v>
      </c>
      <c r="L262" s="18" t="s">
        <v>303</v>
      </c>
      <c r="M262" s="6">
        <v>10</v>
      </c>
      <c r="N262" s="23">
        <f t="shared" si="41"/>
        <v>3.99</v>
      </c>
      <c r="O262" s="6" t="s">
        <v>842</v>
      </c>
      <c r="P262" s="6" t="s">
        <v>303</v>
      </c>
      <c r="Q262" s="24"/>
      <c r="R262" s="6"/>
    </row>
    <row r="263" spans="1:37" s="55" customFormat="1" ht="10">
      <c r="A263" s="55" t="s">
        <v>117</v>
      </c>
      <c r="B263" s="5" t="s">
        <v>643</v>
      </c>
      <c r="C263" s="5" t="s">
        <v>387</v>
      </c>
      <c r="D263" s="5" t="s">
        <v>819</v>
      </c>
      <c r="E263" s="5" t="s">
        <v>841</v>
      </c>
      <c r="F263" s="5"/>
      <c r="G263" s="5" t="s">
        <v>6</v>
      </c>
      <c r="H263" s="7" t="s">
        <v>840</v>
      </c>
      <c r="I263" s="29">
        <v>41207</v>
      </c>
      <c r="J263" s="9" t="s">
        <v>303</v>
      </c>
      <c r="K263" s="31">
        <v>3.99</v>
      </c>
      <c r="L263" s="30" t="s">
        <v>303</v>
      </c>
      <c r="M263" s="5">
        <v>10</v>
      </c>
      <c r="N263" s="32">
        <f t="shared" si="41"/>
        <v>3.99</v>
      </c>
      <c r="O263" s="5" t="s">
        <v>842</v>
      </c>
      <c r="P263" s="5" t="s">
        <v>303</v>
      </c>
      <c r="Q263" s="25"/>
      <c r="R263" s="5"/>
    </row>
    <row r="264" spans="1:37" s="54" customFormat="1" ht="10">
      <c r="A264" s="54" t="s">
        <v>117</v>
      </c>
      <c r="B264" s="6" t="s">
        <v>644</v>
      </c>
      <c r="C264" s="6" t="s">
        <v>387</v>
      </c>
      <c r="D264" s="6" t="s">
        <v>819</v>
      </c>
      <c r="E264" s="6" t="s">
        <v>841</v>
      </c>
      <c r="F264" s="6"/>
      <c r="G264" s="6" t="s">
        <v>6</v>
      </c>
      <c r="H264" s="4" t="s">
        <v>840</v>
      </c>
      <c r="I264" s="21">
        <v>41207</v>
      </c>
      <c r="J264" s="1" t="s">
        <v>303</v>
      </c>
      <c r="K264" s="22">
        <v>3.99</v>
      </c>
      <c r="L264" s="18" t="s">
        <v>303</v>
      </c>
      <c r="M264" s="6">
        <v>9</v>
      </c>
      <c r="N264" s="23">
        <f t="shared" si="41"/>
        <v>3.5910000000000002</v>
      </c>
      <c r="O264" s="6" t="s">
        <v>842</v>
      </c>
      <c r="P264" s="6" t="s">
        <v>303</v>
      </c>
      <c r="Q264" s="24"/>
      <c r="R264" s="6"/>
    </row>
    <row r="265" spans="1:37" s="54" customFormat="1" ht="10">
      <c r="A265" s="54" t="s">
        <v>117</v>
      </c>
      <c r="B265" s="6" t="s">
        <v>839</v>
      </c>
      <c r="C265" s="6" t="s">
        <v>387</v>
      </c>
      <c r="D265" s="6" t="s">
        <v>819</v>
      </c>
      <c r="E265" s="6" t="s">
        <v>841</v>
      </c>
      <c r="F265" s="6"/>
      <c r="G265" s="6" t="s">
        <v>6</v>
      </c>
      <c r="H265" s="4" t="s">
        <v>840</v>
      </c>
      <c r="I265" s="21">
        <v>41207</v>
      </c>
      <c r="J265" s="1" t="s">
        <v>303</v>
      </c>
      <c r="K265" s="22">
        <v>3.99</v>
      </c>
      <c r="L265" s="18" t="s">
        <v>303</v>
      </c>
      <c r="M265" s="6">
        <v>10</v>
      </c>
      <c r="N265" s="23">
        <f t="shared" si="41"/>
        <v>3.99</v>
      </c>
      <c r="O265" s="6" t="s">
        <v>842</v>
      </c>
      <c r="P265" s="6" t="s">
        <v>303</v>
      </c>
      <c r="Q265" s="24"/>
      <c r="R265" s="6"/>
    </row>
    <row r="266" spans="1:37" s="54" customFormat="1" ht="10">
      <c r="A266" s="45" t="s">
        <v>117</v>
      </c>
      <c r="B266" s="108" t="s">
        <v>23</v>
      </c>
      <c r="C266" s="108" t="s">
        <v>387</v>
      </c>
      <c r="D266" s="108" t="s">
        <v>9</v>
      </c>
      <c r="E266" s="108"/>
      <c r="F266" s="108" t="s">
        <v>11</v>
      </c>
      <c r="G266" s="108" t="s">
        <v>13</v>
      </c>
      <c r="H266" s="109" t="s">
        <v>991</v>
      </c>
      <c r="I266" s="112">
        <v>41306</v>
      </c>
      <c r="J266" s="107" t="s">
        <v>117</v>
      </c>
      <c r="K266" s="113">
        <v>1.56</v>
      </c>
      <c r="L266" s="110" t="s">
        <v>303</v>
      </c>
      <c r="M266" s="108">
        <v>10</v>
      </c>
      <c r="N266" s="114">
        <v>1.56</v>
      </c>
      <c r="O266" s="108" t="s">
        <v>17</v>
      </c>
      <c r="P266" s="108" t="s">
        <v>303</v>
      </c>
      <c r="Q266" s="115"/>
      <c r="R266" s="108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</row>
    <row r="267" spans="1:37" s="197" customFormat="1" ht="10">
      <c r="A267" s="197" t="s">
        <v>117</v>
      </c>
      <c r="B267" s="198" t="s">
        <v>22</v>
      </c>
      <c r="C267" s="198" t="s">
        <v>387</v>
      </c>
      <c r="D267" s="198" t="s">
        <v>819</v>
      </c>
      <c r="E267" s="198" t="s">
        <v>841</v>
      </c>
      <c r="F267" s="198"/>
      <c r="G267" s="198" t="s">
        <v>6</v>
      </c>
      <c r="H267" s="199" t="s">
        <v>993</v>
      </c>
      <c r="I267" s="200">
        <v>41207</v>
      </c>
      <c r="J267" s="201" t="s">
        <v>303</v>
      </c>
      <c r="K267" s="202">
        <v>3.99</v>
      </c>
      <c r="L267" s="203" t="s">
        <v>303</v>
      </c>
      <c r="M267" s="198">
        <v>10</v>
      </c>
      <c r="N267" s="204">
        <f t="shared" si="41"/>
        <v>3.99</v>
      </c>
      <c r="O267" s="198" t="s">
        <v>1097</v>
      </c>
      <c r="P267" s="198" t="s">
        <v>303</v>
      </c>
      <c r="Q267" s="205"/>
      <c r="R267" s="198"/>
    </row>
    <row r="268" spans="1:37" s="55" customFormat="1" ht="10">
      <c r="A268" s="48" t="s">
        <v>117</v>
      </c>
      <c r="B268" s="127" t="s">
        <v>24</v>
      </c>
      <c r="C268" s="127" t="s">
        <v>387</v>
      </c>
      <c r="D268" s="127" t="s">
        <v>9</v>
      </c>
      <c r="E268" s="127"/>
      <c r="F268" s="127" t="s">
        <v>11</v>
      </c>
      <c r="G268" s="127" t="s">
        <v>13</v>
      </c>
      <c r="H268" s="128" t="s">
        <v>15</v>
      </c>
      <c r="I268" s="29">
        <v>41306</v>
      </c>
      <c r="J268" s="129" t="s">
        <v>117</v>
      </c>
      <c r="K268" s="31">
        <v>1.56</v>
      </c>
      <c r="L268" s="130" t="s">
        <v>303</v>
      </c>
      <c r="M268" s="127">
        <v>10</v>
      </c>
      <c r="N268" s="32">
        <v>1.56</v>
      </c>
      <c r="O268" s="127" t="s">
        <v>17</v>
      </c>
      <c r="P268" s="127" t="s">
        <v>303</v>
      </c>
      <c r="Q268" s="131"/>
      <c r="R268" s="12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</row>
    <row r="269" spans="1:37" s="227" customFormat="1" ht="10">
      <c r="A269" s="225" t="s">
        <v>117</v>
      </c>
      <c r="B269" s="228" t="s">
        <v>25</v>
      </c>
      <c r="C269" s="228" t="s">
        <v>387</v>
      </c>
      <c r="D269" s="228" t="s">
        <v>9</v>
      </c>
      <c r="E269" s="228"/>
      <c r="F269" s="228" t="s">
        <v>11</v>
      </c>
      <c r="G269" s="228" t="s">
        <v>13</v>
      </c>
      <c r="H269" s="229" t="s">
        <v>15</v>
      </c>
      <c r="I269" s="217">
        <v>41306</v>
      </c>
      <c r="J269" s="230" t="s">
        <v>117</v>
      </c>
      <c r="K269" s="218">
        <v>1.56</v>
      </c>
      <c r="L269" s="231" t="s">
        <v>303</v>
      </c>
      <c r="M269" s="228">
        <v>9</v>
      </c>
      <c r="N269" s="220">
        <v>1.56</v>
      </c>
      <c r="O269" s="228" t="s">
        <v>1096</v>
      </c>
      <c r="P269" s="228" t="s">
        <v>303</v>
      </c>
      <c r="Q269" s="232"/>
      <c r="R269" s="228"/>
      <c r="S269" s="226"/>
      <c r="T269" s="226"/>
      <c r="U269" s="226"/>
      <c r="V269" s="226"/>
      <c r="W269" s="226"/>
      <c r="X269" s="226"/>
      <c r="Y269" s="226"/>
      <c r="Z269" s="226"/>
      <c r="AA269" s="226"/>
      <c r="AB269" s="226"/>
      <c r="AC269" s="226"/>
      <c r="AD269" s="226"/>
      <c r="AE269" s="226"/>
      <c r="AF269" s="226"/>
      <c r="AG269" s="226"/>
      <c r="AH269" s="226"/>
      <c r="AI269" s="226"/>
      <c r="AJ269" s="226"/>
      <c r="AK269" s="226"/>
    </row>
    <row r="270" spans="1:37" s="126" customFormat="1" ht="10">
      <c r="A270" s="132" t="s">
        <v>117</v>
      </c>
      <c r="B270" s="209" t="s">
        <v>26</v>
      </c>
      <c r="C270" s="209" t="s">
        <v>387</v>
      </c>
      <c r="D270" s="209" t="s">
        <v>9</v>
      </c>
      <c r="E270" s="209"/>
      <c r="F270" s="209" t="s">
        <v>11</v>
      </c>
      <c r="G270" s="209" t="s">
        <v>13</v>
      </c>
      <c r="H270" s="210" t="s">
        <v>991</v>
      </c>
      <c r="I270" s="121">
        <v>41306</v>
      </c>
      <c r="J270" s="211" t="s">
        <v>117</v>
      </c>
      <c r="K270" s="123">
        <v>1.56</v>
      </c>
      <c r="L270" s="212" t="s">
        <v>303</v>
      </c>
      <c r="M270" s="209">
        <v>9</v>
      </c>
      <c r="N270" s="125">
        <v>1.56</v>
      </c>
      <c r="O270" s="209" t="s">
        <v>1096</v>
      </c>
      <c r="P270" s="209" t="s">
        <v>303</v>
      </c>
      <c r="Q270" s="213"/>
      <c r="R270" s="209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</row>
    <row r="271" spans="1:37" s="54" customFormat="1" ht="10">
      <c r="A271" s="45" t="s">
        <v>117</v>
      </c>
      <c r="B271" s="108" t="s">
        <v>27</v>
      </c>
      <c r="C271" s="108" t="s">
        <v>387</v>
      </c>
      <c r="D271" s="108" t="s">
        <v>9</v>
      </c>
      <c r="E271" s="108"/>
      <c r="F271" s="108" t="s">
        <v>11</v>
      </c>
      <c r="G271" s="108" t="s">
        <v>13</v>
      </c>
      <c r="H271" s="109" t="s">
        <v>15</v>
      </c>
      <c r="I271" s="112">
        <v>41306</v>
      </c>
      <c r="J271" s="107" t="s">
        <v>117</v>
      </c>
      <c r="K271" s="113">
        <v>1.56</v>
      </c>
      <c r="L271" s="110" t="s">
        <v>303</v>
      </c>
      <c r="M271" s="108">
        <v>9</v>
      </c>
      <c r="N271" s="114">
        <v>1.56</v>
      </c>
      <c r="O271" s="108" t="s">
        <v>17</v>
      </c>
      <c r="P271" s="108" t="s">
        <v>303</v>
      </c>
      <c r="Q271" s="115"/>
      <c r="R271" s="108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</row>
    <row r="272" spans="1:37" s="54" customFormat="1" ht="10">
      <c r="A272" s="45" t="s">
        <v>117</v>
      </c>
      <c r="B272" s="108" t="s">
        <v>28</v>
      </c>
      <c r="C272" s="108" t="s">
        <v>387</v>
      </c>
      <c r="D272" s="108" t="s">
        <v>9</v>
      </c>
      <c r="E272" s="108"/>
      <c r="F272" s="108" t="s">
        <v>11</v>
      </c>
      <c r="G272" s="108" t="s">
        <v>13</v>
      </c>
      <c r="H272" s="109" t="s">
        <v>15</v>
      </c>
      <c r="I272" s="112">
        <v>41306</v>
      </c>
      <c r="J272" s="107" t="s">
        <v>117</v>
      </c>
      <c r="K272" s="113">
        <v>1.56</v>
      </c>
      <c r="L272" s="110" t="s">
        <v>303</v>
      </c>
      <c r="M272" s="108">
        <v>0</v>
      </c>
      <c r="N272" s="114">
        <v>1.56</v>
      </c>
      <c r="O272" s="108" t="s">
        <v>995</v>
      </c>
      <c r="P272" s="108" t="s">
        <v>303</v>
      </c>
      <c r="Q272" s="115"/>
      <c r="R272" s="108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</row>
    <row r="273" spans="1:37" s="55" customFormat="1" ht="10">
      <c r="A273" s="48" t="s">
        <v>117</v>
      </c>
      <c r="B273" s="127" t="s">
        <v>29</v>
      </c>
      <c r="C273" s="127" t="s">
        <v>387</v>
      </c>
      <c r="D273" s="127" t="s">
        <v>9</v>
      </c>
      <c r="E273" s="127"/>
      <c r="F273" s="127" t="s">
        <v>11</v>
      </c>
      <c r="G273" s="127" t="s">
        <v>13</v>
      </c>
      <c r="H273" s="128" t="s">
        <v>15</v>
      </c>
      <c r="I273" s="29">
        <v>41306</v>
      </c>
      <c r="J273" s="129" t="s">
        <v>117</v>
      </c>
      <c r="K273" s="31">
        <v>1.56</v>
      </c>
      <c r="L273" s="130" t="s">
        <v>303</v>
      </c>
      <c r="M273" s="127">
        <v>10</v>
      </c>
      <c r="N273" s="32">
        <v>1.56</v>
      </c>
      <c r="O273" s="127" t="s">
        <v>17</v>
      </c>
      <c r="P273" s="127" t="s">
        <v>303</v>
      </c>
      <c r="Q273" s="131"/>
      <c r="R273" s="12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</row>
    <row r="274" spans="1:37" s="55" customFormat="1" ht="10">
      <c r="A274" s="48" t="s">
        <v>117</v>
      </c>
      <c r="B274" s="127" t="s">
        <v>30</v>
      </c>
      <c r="C274" s="127" t="s">
        <v>387</v>
      </c>
      <c r="D274" s="127" t="s">
        <v>9</v>
      </c>
      <c r="E274" s="127"/>
      <c r="F274" s="127" t="s">
        <v>11</v>
      </c>
      <c r="G274" s="127" t="s">
        <v>13</v>
      </c>
      <c r="H274" s="128" t="s">
        <v>15</v>
      </c>
      <c r="I274" s="29">
        <v>41306</v>
      </c>
      <c r="J274" s="129" t="s">
        <v>117</v>
      </c>
      <c r="K274" s="31">
        <v>1.56</v>
      </c>
      <c r="L274" s="130" t="s">
        <v>303</v>
      </c>
      <c r="M274" s="127">
        <v>0</v>
      </c>
      <c r="N274" s="32">
        <v>1.56</v>
      </c>
      <c r="O274" s="127" t="s">
        <v>994</v>
      </c>
      <c r="P274" s="127" t="s">
        <v>303</v>
      </c>
      <c r="Q274" s="131"/>
      <c r="R274" s="12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</row>
    <row r="275" spans="1:37" s="54" customFormat="1" ht="10">
      <c r="A275" s="45" t="s">
        <v>117</v>
      </c>
      <c r="B275" s="108" t="s">
        <v>31</v>
      </c>
      <c r="C275" s="108" t="s">
        <v>387</v>
      </c>
      <c r="D275" s="108" t="s">
        <v>9</v>
      </c>
      <c r="E275" s="108"/>
      <c r="F275" s="108" t="s">
        <v>11</v>
      </c>
      <c r="G275" s="108" t="s">
        <v>13</v>
      </c>
      <c r="H275" s="109" t="s">
        <v>15</v>
      </c>
      <c r="I275" s="112">
        <v>41306</v>
      </c>
      <c r="J275" s="107" t="s">
        <v>117</v>
      </c>
      <c r="K275" s="113">
        <v>1.56</v>
      </c>
      <c r="L275" s="110" t="s">
        <v>303</v>
      </c>
      <c r="M275" s="108">
        <v>10</v>
      </c>
      <c r="N275" s="114">
        <v>1.56</v>
      </c>
      <c r="O275" s="108" t="s">
        <v>17</v>
      </c>
      <c r="P275" s="108" t="s">
        <v>303</v>
      </c>
      <c r="Q275" s="115"/>
      <c r="R275" s="108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</row>
    <row r="276" spans="1:37" s="227" customFormat="1" ht="10">
      <c r="A276" s="225" t="s">
        <v>117</v>
      </c>
      <c r="B276" s="228" t="s">
        <v>32</v>
      </c>
      <c r="C276" s="228" t="s">
        <v>387</v>
      </c>
      <c r="D276" s="228" t="s">
        <v>9</v>
      </c>
      <c r="E276" s="228"/>
      <c r="F276" s="228" t="s">
        <v>11</v>
      </c>
      <c r="G276" s="228" t="s">
        <v>13</v>
      </c>
      <c r="H276" s="229" t="s">
        <v>15</v>
      </c>
      <c r="I276" s="217">
        <v>41306</v>
      </c>
      <c r="J276" s="230" t="s">
        <v>117</v>
      </c>
      <c r="K276" s="218">
        <v>1.56</v>
      </c>
      <c r="L276" s="231" t="s">
        <v>303</v>
      </c>
      <c r="M276" s="228">
        <v>10</v>
      </c>
      <c r="N276" s="220">
        <v>1.56</v>
      </c>
      <c r="O276" s="228" t="s">
        <v>996</v>
      </c>
      <c r="P276" s="228" t="s">
        <v>303</v>
      </c>
      <c r="Q276" s="232"/>
      <c r="R276" s="228"/>
      <c r="S276" s="226"/>
      <c r="T276" s="226"/>
      <c r="U276" s="226"/>
      <c r="V276" s="226"/>
      <c r="W276" s="226"/>
      <c r="X276" s="226"/>
      <c r="Y276" s="226"/>
      <c r="Z276" s="226"/>
      <c r="AA276" s="226"/>
      <c r="AB276" s="226"/>
      <c r="AC276" s="226"/>
      <c r="AD276" s="226"/>
      <c r="AE276" s="226"/>
      <c r="AF276" s="226"/>
      <c r="AG276" s="226"/>
      <c r="AH276" s="226"/>
      <c r="AI276" s="226"/>
      <c r="AJ276" s="226"/>
      <c r="AK276" s="226"/>
    </row>
    <row r="277" spans="1:37" s="55" customFormat="1" ht="10">
      <c r="A277" s="48" t="s">
        <v>117</v>
      </c>
      <c r="B277" s="127" t="s">
        <v>33</v>
      </c>
      <c r="C277" s="127" t="s">
        <v>387</v>
      </c>
      <c r="D277" s="127" t="s">
        <v>9</v>
      </c>
      <c r="E277" s="127"/>
      <c r="F277" s="127" t="s">
        <v>11</v>
      </c>
      <c r="G277" s="127" t="s">
        <v>13</v>
      </c>
      <c r="H277" s="128" t="s">
        <v>15</v>
      </c>
      <c r="I277" s="29">
        <v>41306</v>
      </c>
      <c r="J277" s="129" t="s">
        <v>117</v>
      </c>
      <c r="K277" s="31">
        <v>1.56</v>
      </c>
      <c r="L277" s="130" t="s">
        <v>303</v>
      </c>
      <c r="M277" s="127">
        <v>10</v>
      </c>
      <c r="N277" s="32">
        <v>1.56</v>
      </c>
      <c r="O277" s="127" t="s">
        <v>17</v>
      </c>
      <c r="P277" s="127" t="s">
        <v>303</v>
      </c>
      <c r="Q277" s="131"/>
      <c r="R277" s="12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</row>
    <row r="278" spans="1:37" s="55" customFormat="1" ht="10">
      <c r="A278" s="48" t="s">
        <v>117</v>
      </c>
      <c r="B278" s="127" t="s">
        <v>34</v>
      </c>
      <c r="C278" s="127" t="s">
        <v>387</v>
      </c>
      <c r="D278" s="127" t="s">
        <v>9</v>
      </c>
      <c r="E278" s="127"/>
      <c r="F278" s="127" t="s">
        <v>11</v>
      </c>
      <c r="G278" s="127" t="s">
        <v>13</v>
      </c>
      <c r="H278" s="128" t="s">
        <v>15</v>
      </c>
      <c r="I278" s="29">
        <v>41306</v>
      </c>
      <c r="J278" s="129" t="s">
        <v>117</v>
      </c>
      <c r="K278" s="31">
        <v>1.56</v>
      </c>
      <c r="L278" s="130" t="s">
        <v>303</v>
      </c>
      <c r="M278" s="127">
        <v>10</v>
      </c>
      <c r="N278" s="32">
        <v>1.56</v>
      </c>
      <c r="O278" s="127" t="s">
        <v>17</v>
      </c>
      <c r="P278" s="127" t="s">
        <v>303</v>
      </c>
      <c r="Q278" s="131"/>
      <c r="R278" s="12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</row>
    <row r="279" spans="1:37" s="54" customFormat="1" ht="10">
      <c r="A279" s="45" t="s">
        <v>117</v>
      </c>
      <c r="B279" s="108" t="s">
        <v>35</v>
      </c>
      <c r="C279" s="108" t="s">
        <v>387</v>
      </c>
      <c r="D279" s="108" t="s">
        <v>9</v>
      </c>
      <c r="E279" s="108"/>
      <c r="F279" s="108" t="s">
        <v>11</v>
      </c>
      <c r="G279" s="108" t="s">
        <v>13</v>
      </c>
      <c r="H279" s="109" t="s">
        <v>15</v>
      </c>
      <c r="I279" s="112">
        <v>41306</v>
      </c>
      <c r="J279" s="107" t="s">
        <v>117</v>
      </c>
      <c r="K279" s="113">
        <v>1.56</v>
      </c>
      <c r="L279" s="110" t="s">
        <v>303</v>
      </c>
      <c r="M279" s="108">
        <v>10</v>
      </c>
      <c r="N279" s="114">
        <v>1.56</v>
      </c>
      <c r="O279" s="108" t="s">
        <v>17</v>
      </c>
      <c r="P279" s="108" t="s">
        <v>303</v>
      </c>
      <c r="Q279" s="115"/>
      <c r="R279" s="108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</row>
    <row r="280" spans="1:37" s="55" customFormat="1" ht="10">
      <c r="A280" s="48" t="s">
        <v>117</v>
      </c>
      <c r="B280" s="127" t="s">
        <v>36</v>
      </c>
      <c r="C280" s="127" t="s">
        <v>387</v>
      </c>
      <c r="D280" s="127" t="s">
        <v>9</v>
      </c>
      <c r="E280" s="127"/>
      <c r="F280" s="127" t="s">
        <v>11</v>
      </c>
      <c r="G280" s="127" t="s">
        <v>13</v>
      </c>
      <c r="H280" s="128" t="s">
        <v>15</v>
      </c>
      <c r="I280" s="29">
        <v>41306</v>
      </c>
      <c r="J280" s="129" t="s">
        <v>117</v>
      </c>
      <c r="K280" s="31">
        <v>1.56</v>
      </c>
      <c r="L280" s="130" t="s">
        <v>303</v>
      </c>
      <c r="M280" s="127">
        <v>0</v>
      </c>
      <c r="N280" s="32">
        <v>1.56</v>
      </c>
      <c r="O280" s="127" t="s">
        <v>997</v>
      </c>
      <c r="P280" s="127" t="s">
        <v>303</v>
      </c>
      <c r="Q280" s="131"/>
      <c r="R280" s="12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</row>
    <row r="281" spans="1:37" s="54" customFormat="1" ht="10">
      <c r="A281" s="45" t="s">
        <v>117</v>
      </c>
      <c r="B281" s="108" t="s">
        <v>37</v>
      </c>
      <c r="C281" s="108" t="s">
        <v>387</v>
      </c>
      <c r="D281" s="108" t="s">
        <v>9</v>
      </c>
      <c r="E281" s="108"/>
      <c r="F281" s="108" t="s">
        <v>11</v>
      </c>
      <c r="G281" s="108" t="s">
        <v>13</v>
      </c>
      <c r="H281" s="109" t="s">
        <v>15</v>
      </c>
      <c r="I281" s="112">
        <v>41306</v>
      </c>
      <c r="J281" s="107" t="s">
        <v>117</v>
      </c>
      <c r="K281" s="113">
        <v>1.56</v>
      </c>
      <c r="L281" s="110" t="s">
        <v>303</v>
      </c>
      <c r="M281" s="108">
        <v>9</v>
      </c>
      <c r="N281" s="114">
        <v>1.56</v>
      </c>
      <c r="O281" s="108" t="s">
        <v>1096</v>
      </c>
      <c r="P281" s="108" t="s">
        <v>303</v>
      </c>
      <c r="Q281" s="115"/>
      <c r="R281" s="108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</row>
    <row r="282" spans="1:37" s="54" customFormat="1" ht="10">
      <c r="A282" s="45" t="s">
        <v>117</v>
      </c>
      <c r="B282" s="108" t="s">
        <v>38</v>
      </c>
      <c r="C282" s="108" t="s">
        <v>387</v>
      </c>
      <c r="D282" s="108" t="s">
        <v>9</v>
      </c>
      <c r="E282" s="108"/>
      <c r="F282" s="108" t="s">
        <v>11</v>
      </c>
      <c r="G282" s="108" t="s">
        <v>13</v>
      </c>
      <c r="H282" s="109" t="s">
        <v>15</v>
      </c>
      <c r="I282" s="112">
        <v>41306</v>
      </c>
      <c r="J282" s="107" t="s">
        <v>117</v>
      </c>
      <c r="K282" s="113">
        <v>1.56</v>
      </c>
      <c r="L282" s="110" t="s">
        <v>303</v>
      </c>
      <c r="M282" s="108">
        <v>8</v>
      </c>
      <c r="N282" s="114">
        <v>1.56</v>
      </c>
      <c r="O282" s="108" t="s">
        <v>17</v>
      </c>
      <c r="P282" s="108" t="s">
        <v>303</v>
      </c>
      <c r="Q282" s="115"/>
      <c r="R282" s="108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</row>
    <row r="283" spans="1:37" s="55" customFormat="1" ht="10">
      <c r="A283" s="48" t="s">
        <v>117</v>
      </c>
      <c r="B283" s="127" t="s">
        <v>39</v>
      </c>
      <c r="C283" s="127" t="s">
        <v>387</v>
      </c>
      <c r="D283" s="127" t="s">
        <v>9</v>
      </c>
      <c r="E283" s="127"/>
      <c r="F283" s="127" t="s">
        <v>11</v>
      </c>
      <c r="G283" s="127" t="s">
        <v>13</v>
      </c>
      <c r="H283" s="128" t="s">
        <v>15</v>
      </c>
      <c r="I283" s="29">
        <v>41306</v>
      </c>
      <c r="J283" s="129" t="s">
        <v>117</v>
      </c>
      <c r="K283" s="31">
        <v>1.56</v>
      </c>
      <c r="L283" s="130" t="s">
        <v>303</v>
      </c>
      <c r="M283" s="127">
        <v>10</v>
      </c>
      <c r="N283" s="32">
        <v>1.56</v>
      </c>
      <c r="O283" s="127" t="s">
        <v>17</v>
      </c>
      <c r="P283" s="127" t="s">
        <v>303</v>
      </c>
      <c r="Q283" s="131"/>
      <c r="R283" s="12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</row>
    <row r="284" spans="1:37" s="55" customFormat="1" ht="10">
      <c r="A284" s="48" t="s">
        <v>117</v>
      </c>
      <c r="B284" s="127" t="s">
        <v>40</v>
      </c>
      <c r="C284" s="127" t="s">
        <v>387</v>
      </c>
      <c r="D284" s="127" t="s">
        <v>9</v>
      </c>
      <c r="E284" s="127"/>
      <c r="F284" s="127" t="s">
        <v>11</v>
      </c>
      <c r="G284" s="127" t="s">
        <v>13</v>
      </c>
      <c r="H284" s="128" t="s">
        <v>15</v>
      </c>
      <c r="I284" s="29">
        <v>41306</v>
      </c>
      <c r="J284" s="129" t="s">
        <v>117</v>
      </c>
      <c r="K284" s="31">
        <v>1.56</v>
      </c>
      <c r="L284" s="130" t="s">
        <v>303</v>
      </c>
      <c r="M284" s="127">
        <v>10</v>
      </c>
      <c r="N284" s="32">
        <v>1.56</v>
      </c>
      <c r="O284" s="127" t="s">
        <v>17</v>
      </c>
      <c r="P284" s="127" t="s">
        <v>303</v>
      </c>
      <c r="Q284" s="131"/>
      <c r="R284" s="12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</row>
    <row r="285" spans="1:37" s="54" customFormat="1" ht="10">
      <c r="A285" s="45" t="s">
        <v>117</v>
      </c>
      <c r="B285" s="108" t="s">
        <v>41</v>
      </c>
      <c r="C285" s="108" t="s">
        <v>387</v>
      </c>
      <c r="D285" s="108" t="s">
        <v>9</v>
      </c>
      <c r="E285" s="108"/>
      <c r="F285" s="108" t="s">
        <v>11</v>
      </c>
      <c r="G285" s="108" t="s">
        <v>13</v>
      </c>
      <c r="H285" s="109" t="s">
        <v>15</v>
      </c>
      <c r="I285" s="112">
        <v>41306</v>
      </c>
      <c r="J285" s="107" t="s">
        <v>117</v>
      </c>
      <c r="K285" s="113">
        <v>1.56</v>
      </c>
      <c r="L285" s="110" t="s">
        <v>303</v>
      </c>
      <c r="M285" s="108">
        <v>9</v>
      </c>
      <c r="N285" s="114">
        <v>1.56</v>
      </c>
      <c r="O285" s="108" t="s">
        <v>17</v>
      </c>
      <c r="P285" s="108" t="s">
        <v>303</v>
      </c>
      <c r="Q285" s="115"/>
      <c r="R285" s="108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</row>
    <row r="286" spans="1:37" s="54" customFormat="1" ht="10">
      <c r="A286" s="45" t="s">
        <v>117</v>
      </c>
      <c r="B286" s="108" t="s">
        <v>42</v>
      </c>
      <c r="C286" s="108" t="s">
        <v>387</v>
      </c>
      <c r="D286" s="108" t="s">
        <v>9</v>
      </c>
      <c r="E286" s="108"/>
      <c r="F286" s="108" t="s">
        <v>11</v>
      </c>
      <c r="G286" s="108" t="s">
        <v>13</v>
      </c>
      <c r="H286" s="109" t="s">
        <v>15</v>
      </c>
      <c r="I286" s="112">
        <v>41306</v>
      </c>
      <c r="J286" s="107" t="s">
        <v>117</v>
      </c>
      <c r="K286" s="113">
        <v>1.56</v>
      </c>
      <c r="L286" s="110" t="s">
        <v>303</v>
      </c>
      <c r="M286" s="108">
        <v>10</v>
      </c>
      <c r="N286" s="114">
        <v>1.56</v>
      </c>
      <c r="O286" s="108" t="s">
        <v>17</v>
      </c>
      <c r="P286" s="108" t="s">
        <v>303</v>
      </c>
      <c r="Q286" s="115"/>
      <c r="R286" s="108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</row>
    <row r="287" spans="1:37" s="11" customFormat="1" ht="10">
      <c r="A287" s="1"/>
      <c r="B287" s="6"/>
      <c r="C287" s="6"/>
      <c r="D287" s="6"/>
      <c r="E287" s="6"/>
      <c r="F287" s="6"/>
      <c r="G287" s="6"/>
      <c r="H287" s="4"/>
      <c r="I287" s="4"/>
      <c r="J287" s="1"/>
      <c r="K287" s="22"/>
      <c r="L287" s="18"/>
      <c r="M287" s="6"/>
      <c r="N287" s="23"/>
      <c r="O287" s="6"/>
      <c r="P287" s="6"/>
      <c r="Q287" s="6"/>
      <c r="R287" s="6"/>
      <c r="AI287" s="54"/>
      <c r="AJ287" s="54"/>
      <c r="AK287" s="54"/>
    </row>
    <row r="288" spans="1:37" s="11" customFormat="1" ht="10">
      <c r="A288" s="45" t="s">
        <v>117</v>
      </c>
      <c r="B288" s="6" t="s">
        <v>799</v>
      </c>
      <c r="C288" s="6" t="s">
        <v>800</v>
      </c>
      <c r="D288" s="49" t="s">
        <v>121</v>
      </c>
      <c r="E288" s="49" t="s">
        <v>121</v>
      </c>
      <c r="F288" s="6" t="s">
        <v>121</v>
      </c>
      <c r="G288" s="6" t="s">
        <v>868</v>
      </c>
      <c r="H288" s="4" t="s">
        <v>801</v>
      </c>
      <c r="I288" s="21">
        <v>39600</v>
      </c>
      <c r="J288" s="1" t="s">
        <v>117</v>
      </c>
      <c r="K288" s="22">
        <v>8</v>
      </c>
      <c r="L288" s="18" t="s">
        <v>117</v>
      </c>
      <c r="M288" s="6">
        <v>9</v>
      </c>
      <c r="N288" s="23">
        <f>SUM(M288/10*K288)</f>
        <v>7.2</v>
      </c>
      <c r="O288" s="6" t="s">
        <v>802</v>
      </c>
      <c r="P288" s="6" t="s">
        <v>303</v>
      </c>
      <c r="Q288" s="24"/>
      <c r="R288" s="6"/>
      <c r="AI288" s="54"/>
      <c r="AJ288" s="54"/>
      <c r="AK288" s="54"/>
    </row>
    <row r="289" spans="1:37" s="11" customFormat="1" ht="10">
      <c r="A289" s="54" t="s">
        <v>117</v>
      </c>
      <c r="B289" s="6" t="s">
        <v>867</v>
      </c>
      <c r="C289" s="6" t="s">
        <v>800</v>
      </c>
      <c r="D289" s="49" t="s">
        <v>869</v>
      </c>
      <c r="E289" s="49" t="s">
        <v>870</v>
      </c>
      <c r="F289" s="6"/>
      <c r="G289" s="6" t="s">
        <v>250</v>
      </c>
      <c r="H289" s="4" t="s">
        <v>801</v>
      </c>
      <c r="I289" s="21">
        <v>41046</v>
      </c>
      <c r="J289" s="1" t="s">
        <v>303</v>
      </c>
      <c r="K289" s="22">
        <v>8.9499999999999993</v>
      </c>
      <c r="L289" s="18" t="s">
        <v>303</v>
      </c>
      <c r="M289" s="6">
        <v>9</v>
      </c>
      <c r="N289" s="23">
        <f>SUM(M289/10*K289)</f>
        <v>8.0549999999999997</v>
      </c>
      <c r="O289" s="6"/>
      <c r="P289" s="6" t="s">
        <v>303</v>
      </c>
      <c r="Q289" s="24"/>
      <c r="R289" s="6"/>
      <c r="AI289" s="54"/>
      <c r="AJ289" s="54"/>
      <c r="AK289" s="54"/>
    </row>
    <row r="290" spans="1:37" s="11" customFormat="1" ht="10">
      <c r="A290" s="54"/>
      <c r="B290" s="6" t="s">
        <v>1129</v>
      </c>
      <c r="C290" s="6" t="s">
        <v>1130</v>
      </c>
      <c r="D290" s="49"/>
      <c r="E290" s="49"/>
      <c r="F290" s="6"/>
      <c r="G290" s="6" t="s">
        <v>1131</v>
      </c>
      <c r="H290" s="4"/>
      <c r="I290" s="21"/>
      <c r="J290" s="1"/>
      <c r="K290" s="22"/>
      <c r="L290" s="18"/>
      <c r="M290" s="6"/>
      <c r="N290" s="23"/>
      <c r="O290" s="6"/>
      <c r="P290" s="6"/>
      <c r="Q290" s="24"/>
      <c r="R290" s="6"/>
      <c r="AI290" s="54"/>
      <c r="AJ290" s="54"/>
      <c r="AK290" s="54"/>
    </row>
    <row r="291" spans="1:37" s="11" customFormat="1" ht="10">
      <c r="A291" s="54"/>
      <c r="B291" s="6" t="s">
        <v>1132</v>
      </c>
      <c r="C291" s="6" t="s">
        <v>1133</v>
      </c>
      <c r="D291" s="49"/>
      <c r="E291" s="49"/>
      <c r="F291" s="6"/>
      <c r="G291" s="6" t="s">
        <v>1134</v>
      </c>
      <c r="H291" s="4"/>
      <c r="I291" s="21"/>
      <c r="J291" s="1"/>
      <c r="K291" s="22"/>
      <c r="L291" s="18"/>
      <c r="M291" s="6"/>
      <c r="N291" s="23"/>
      <c r="O291" s="6"/>
      <c r="P291" s="6"/>
      <c r="Q291" s="24"/>
      <c r="R291" s="6"/>
      <c r="AI291" s="54"/>
      <c r="AJ291" s="54"/>
      <c r="AK291" s="54"/>
    </row>
    <row r="292" spans="1:37" s="11" customFormat="1" ht="10">
      <c r="A292" s="54"/>
      <c r="B292" s="6"/>
      <c r="C292" s="6"/>
      <c r="D292" s="49"/>
      <c r="E292" s="49"/>
      <c r="F292" s="6"/>
      <c r="G292" s="6"/>
      <c r="H292" s="4"/>
      <c r="I292" s="21"/>
      <c r="J292" s="1"/>
      <c r="K292" s="22"/>
      <c r="L292" s="18"/>
      <c r="M292" s="6"/>
      <c r="N292" s="23"/>
      <c r="O292" s="6"/>
      <c r="P292" s="6"/>
      <c r="Q292" s="24"/>
      <c r="R292" s="6"/>
      <c r="AI292" s="54"/>
      <c r="AJ292" s="54"/>
      <c r="AK292" s="54"/>
    </row>
    <row r="293" spans="1:37" s="117" customFormat="1" ht="10">
      <c r="A293" s="55" t="s">
        <v>117</v>
      </c>
      <c r="B293" s="5" t="s">
        <v>1073</v>
      </c>
      <c r="C293" s="5" t="s">
        <v>1074</v>
      </c>
      <c r="D293" s="152" t="s">
        <v>1075</v>
      </c>
      <c r="E293" s="152"/>
      <c r="F293" s="5"/>
      <c r="G293" s="5"/>
      <c r="H293" s="7"/>
      <c r="I293" s="29">
        <v>41852</v>
      </c>
      <c r="J293" s="9" t="s">
        <v>117</v>
      </c>
      <c r="K293" s="31"/>
      <c r="L293" s="30"/>
      <c r="M293" s="5">
        <v>10</v>
      </c>
      <c r="N293" s="32"/>
      <c r="O293" s="5"/>
      <c r="P293" s="5"/>
      <c r="Q293" s="25"/>
      <c r="R293" s="5"/>
      <c r="AI293" s="55"/>
      <c r="AJ293" s="55"/>
      <c r="AK293" s="55"/>
    </row>
    <row r="294" spans="1:37" s="1" customFormat="1" ht="10">
      <c r="B294" s="6"/>
      <c r="C294" s="6"/>
      <c r="D294" s="6"/>
      <c r="E294" s="6"/>
      <c r="F294" s="6"/>
      <c r="G294" s="6"/>
      <c r="H294" s="4"/>
      <c r="I294" s="4"/>
      <c r="K294" s="22"/>
      <c r="L294" s="18"/>
      <c r="M294" s="6"/>
      <c r="N294" s="23"/>
      <c r="O294" s="6"/>
      <c r="P294" s="6"/>
      <c r="Q294" s="6"/>
      <c r="R294" s="6"/>
    </row>
    <row r="295" spans="1:37" s="1" customFormat="1" ht="10">
      <c r="A295" s="36" t="s">
        <v>303</v>
      </c>
      <c r="B295" s="37" t="s">
        <v>391</v>
      </c>
      <c r="C295" s="37" t="s">
        <v>392</v>
      </c>
      <c r="D295" s="37" t="s">
        <v>393</v>
      </c>
      <c r="E295" s="37" t="s">
        <v>394</v>
      </c>
      <c r="F295" s="37" t="s">
        <v>401</v>
      </c>
      <c r="G295" s="37" t="s">
        <v>6</v>
      </c>
      <c r="H295" s="8" t="s">
        <v>592</v>
      </c>
      <c r="I295" s="38">
        <v>34700</v>
      </c>
      <c r="J295" s="39" t="s">
        <v>117</v>
      </c>
      <c r="K295" s="40">
        <v>1.99</v>
      </c>
      <c r="L295" s="41" t="s">
        <v>117</v>
      </c>
      <c r="M295" s="37">
        <v>9</v>
      </c>
      <c r="N295" s="42">
        <f>SUM(M295/10*K295)</f>
        <v>1.7909999999999999</v>
      </c>
      <c r="O295" s="37" t="s">
        <v>212</v>
      </c>
      <c r="P295" s="37" t="s">
        <v>303</v>
      </c>
      <c r="Q295" s="43"/>
      <c r="R295" s="37"/>
    </row>
    <row r="296" spans="1:37" s="1" customFormat="1" ht="10">
      <c r="A296" s="35"/>
      <c r="B296" s="6"/>
      <c r="C296" s="6" t="s">
        <v>1124</v>
      </c>
      <c r="D296" s="6"/>
      <c r="E296" s="6"/>
      <c r="F296" s="6"/>
      <c r="G296" s="6"/>
      <c r="H296" s="4" t="s">
        <v>1125</v>
      </c>
      <c r="I296" s="21"/>
      <c r="K296" s="22"/>
      <c r="L296" s="18"/>
      <c r="M296" s="6"/>
      <c r="N296" s="23"/>
      <c r="O296" s="6"/>
      <c r="P296" s="6"/>
      <c r="Q296" s="34"/>
      <c r="R296" s="6"/>
    </row>
    <row r="297" spans="1:37" s="54" customFormat="1" ht="10">
      <c r="A297" s="11"/>
      <c r="B297" s="6"/>
      <c r="C297" s="6"/>
      <c r="D297" s="6"/>
      <c r="E297" s="6"/>
      <c r="F297" s="6"/>
      <c r="G297" s="6"/>
      <c r="H297" s="4"/>
      <c r="I297" s="4"/>
      <c r="J297" s="1"/>
      <c r="K297" s="22"/>
      <c r="L297" s="18"/>
      <c r="M297" s="6"/>
      <c r="N297" s="23"/>
      <c r="O297" s="6"/>
      <c r="P297" s="6"/>
      <c r="Q297" s="6"/>
      <c r="R297" s="6"/>
    </row>
    <row r="298" spans="1:37" s="1" customFormat="1" ht="10">
      <c r="A298" s="35" t="s">
        <v>117</v>
      </c>
      <c r="B298" s="6" t="s">
        <v>593</v>
      </c>
      <c r="C298" s="6" t="s">
        <v>594</v>
      </c>
      <c r="D298" s="6" t="s">
        <v>595</v>
      </c>
      <c r="E298" s="6" t="s">
        <v>121</v>
      </c>
      <c r="F298" s="6" t="s">
        <v>402</v>
      </c>
      <c r="G298" s="6" t="s">
        <v>6</v>
      </c>
      <c r="H298" s="4" t="s">
        <v>403</v>
      </c>
      <c r="I298" s="21">
        <v>35431</v>
      </c>
      <c r="J298" s="1" t="s">
        <v>117</v>
      </c>
      <c r="K298" s="22">
        <v>9.99</v>
      </c>
      <c r="L298" s="18" t="s">
        <v>117</v>
      </c>
      <c r="M298" s="6">
        <v>6</v>
      </c>
      <c r="N298" s="23">
        <f t="shared" ref="N298:N301" si="44">SUM(M298/10*K298)</f>
        <v>5.9939999999999998</v>
      </c>
      <c r="O298" s="6" t="s">
        <v>1098</v>
      </c>
      <c r="P298" s="6" t="s">
        <v>303</v>
      </c>
      <c r="Q298" s="24"/>
      <c r="R298" s="6"/>
    </row>
    <row r="299" spans="1:37" s="1" customFormat="1" ht="10">
      <c r="A299" s="11" t="s">
        <v>117</v>
      </c>
      <c r="B299" s="6" t="s">
        <v>404</v>
      </c>
      <c r="C299" s="6" t="s">
        <v>594</v>
      </c>
      <c r="D299" s="6" t="s">
        <v>595</v>
      </c>
      <c r="E299" s="6" t="s">
        <v>121</v>
      </c>
      <c r="F299" s="6" t="s">
        <v>405</v>
      </c>
      <c r="G299" s="6" t="s">
        <v>406</v>
      </c>
      <c r="H299" s="4" t="s">
        <v>403</v>
      </c>
      <c r="I299" s="21">
        <v>37591</v>
      </c>
      <c r="J299" s="1" t="s">
        <v>303</v>
      </c>
      <c r="K299" s="22">
        <v>7.99</v>
      </c>
      <c r="L299" s="18" t="s">
        <v>117</v>
      </c>
      <c r="M299" s="6">
        <v>7</v>
      </c>
      <c r="N299" s="23">
        <f t="shared" si="44"/>
        <v>5.593</v>
      </c>
      <c r="O299" s="6" t="s">
        <v>1098</v>
      </c>
      <c r="P299" s="6" t="s">
        <v>303</v>
      </c>
      <c r="Q299" s="24"/>
      <c r="R299" s="6"/>
    </row>
    <row r="300" spans="1:37" s="1" customFormat="1" ht="10">
      <c r="A300" s="35" t="s">
        <v>117</v>
      </c>
      <c r="B300" s="6" t="s">
        <v>407</v>
      </c>
      <c r="C300" s="6" t="s">
        <v>594</v>
      </c>
      <c r="D300" s="6" t="s">
        <v>408</v>
      </c>
      <c r="E300" s="6" t="s">
        <v>121</v>
      </c>
      <c r="F300" s="6" t="s">
        <v>405</v>
      </c>
      <c r="G300" s="6" t="s">
        <v>406</v>
      </c>
      <c r="H300" s="4" t="s">
        <v>403</v>
      </c>
      <c r="I300" s="21">
        <v>38852</v>
      </c>
      <c r="J300" s="1" t="s">
        <v>303</v>
      </c>
      <c r="K300" s="22">
        <v>5</v>
      </c>
      <c r="L300" s="18" t="s">
        <v>303</v>
      </c>
      <c r="M300" s="6">
        <v>8</v>
      </c>
      <c r="N300" s="23">
        <f t="shared" si="44"/>
        <v>4</v>
      </c>
      <c r="O300" s="6" t="s">
        <v>1099</v>
      </c>
      <c r="P300" s="6" t="s">
        <v>303</v>
      </c>
      <c r="Q300" s="24"/>
      <c r="R300" s="6"/>
    </row>
    <row r="301" spans="1:37" s="1" customFormat="1" ht="10">
      <c r="A301" s="35" t="s">
        <v>117</v>
      </c>
      <c r="B301" s="6" t="s">
        <v>409</v>
      </c>
      <c r="C301" s="6" t="s">
        <v>594</v>
      </c>
      <c r="D301" s="6" t="s">
        <v>408</v>
      </c>
      <c r="E301" s="6" t="s">
        <v>121</v>
      </c>
      <c r="F301" s="6" t="s">
        <v>405</v>
      </c>
      <c r="G301" s="6" t="s">
        <v>406</v>
      </c>
      <c r="H301" s="4" t="s">
        <v>403</v>
      </c>
      <c r="I301" s="21">
        <v>38852</v>
      </c>
      <c r="J301" s="1" t="s">
        <v>303</v>
      </c>
      <c r="K301" s="22">
        <v>5</v>
      </c>
      <c r="L301" s="18" t="s">
        <v>303</v>
      </c>
      <c r="M301" s="6">
        <v>8</v>
      </c>
      <c r="N301" s="23">
        <f t="shared" si="44"/>
        <v>4</v>
      </c>
      <c r="O301" s="6" t="s">
        <v>1098</v>
      </c>
      <c r="P301" s="6" t="s">
        <v>303</v>
      </c>
      <c r="Q301" s="24"/>
      <c r="R301" s="6"/>
    </row>
    <row r="302" spans="1:37" s="1" customFormat="1" ht="10">
      <c r="B302" s="6"/>
      <c r="C302" s="6"/>
      <c r="D302" s="6"/>
      <c r="E302" s="6"/>
      <c r="F302" s="6"/>
      <c r="G302" s="6"/>
      <c r="H302" s="4"/>
      <c r="I302" s="4"/>
      <c r="K302" s="22"/>
      <c r="L302" s="18"/>
      <c r="M302" s="6"/>
      <c r="N302" s="23"/>
      <c r="O302" s="6"/>
      <c r="P302" s="6"/>
      <c r="Q302" s="6"/>
      <c r="R302" s="6"/>
    </row>
    <row r="303" spans="1:37" s="1" customFormat="1" ht="10">
      <c r="A303" s="1" t="s">
        <v>117</v>
      </c>
      <c r="B303" s="6" t="s">
        <v>410</v>
      </c>
      <c r="C303" s="6" t="s">
        <v>411</v>
      </c>
      <c r="D303" s="6" t="s">
        <v>121</v>
      </c>
      <c r="E303" s="6" t="s">
        <v>121</v>
      </c>
      <c r="F303" s="6" t="s">
        <v>239</v>
      </c>
      <c r="G303" s="6" t="s">
        <v>6</v>
      </c>
      <c r="H303" s="4" t="s">
        <v>412</v>
      </c>
      <c r="I303" s="21">
        <v>34700</v>
      </c>
      <c r="J303" s="1" t="s">
        <v>117</v>
      </c>
      <c r="K303" s="22">
        <v>25</v>
      </c>
      <c r="L303" s="18" t="s">
        <v>117</v>
      </c>
      <c r="M303" s="6">
        <v>7</v>
      </c>
      <c r="N303" s="23">
        <f t="shared" ref="N303:N308" si="45">SUM(M303/10*K303)</f>
        <v>17.5</v>
      </c>
      <c r="O303" s="6" t="s">
        <v>729</v>
      </c>
      <c r="P303" s="6" t="s">
        <v>303</v>
      </c>
      <c r="Q303" s="24"/>
      <c r="R303" s="6"/>
    </row>
    <row r="304" spans="1:37" s="50" customFormat="1" ht="10">
      <c r="A304" s="1" t="s">
        <v>117</v>
      </c>
      <c r="B304" s="6" t="s">
        <v>414</v>
      </c>
      <c r="C304" s="6" t="s">
        <v>411</v>
      </c>
      <c r="D304" s="6" t="s">
        <v>1038</v>
      </c>
      <c r="E304" s="6" t="s">
        <v>121</v>
      </c>
      <c r="F304" s="6" t="s">
        <v>147</v>
      </c>
      <c r="G304" s="6" t="s">
        <v>6</v>
      </c>
      <c r="H304" s="4" t="s">
        <v>728</v>
      </c>
      <c r="I304" s="21">
        <v>34700</v>
      </c>
      <c r="J304" s="1" t="s">
        <v>117</v>
      </c>
      <c r="K304" s="22">
        <v>25</v>
      </c>
      <c r="L304" s="18" t="s">
        <v>117</v>
      </c>
      <c r="M304" s="6">
        <v>3</v>
      </c>
      <c r="N304" s="23">
        <f t="shared" si="45"/>
        <v>7.5</v>
      </c>
      <c r="O304" s="6" t="s">
        <v>413</v>
      </c>
      <c r="P304" s="6" t="s">
        <v>303</v>
      </c>
      <c r="Q304" s="24"/>
      <c r="R304" s="6"/>
    </row>
    <row r="305" spans="1:18" s="50" customFormat="1" ht="10">
      <c r="A305" s="1" t="s">
        <v>117</v>
      </c>
      <c r="B305" s="6" t="s">
        <v>415</v>
      </c>
      <c r="C305" s="6" t="s">
        <v>411</v>
      </c>
      <c r="D305" s="6" t="s">
        <v>1039</v>
      </c>
      <c r="E305" s="6" t="s">
        <v>121</v>
      </c>
      <c r="F305" s="6" t="s">
        <v>239</v>
      </c>
      <c r="G305" s="6" t="s">
        <v>6</v>
      </c>
      <c r="H305" s="4" t="s">
        <v>416</v>
      </c>
      <c r="I305" s="21">
        <v>34700</v>
      </c>
      <c r="J305" s="1" t="s">
        <v>117</v>
      </c>
      <c r="K305" s="22">
        <v>25</v>
      </c>
      <c r="L305" s="18" t="s">
        <v>117</v>
      </c>
      <c r="M305" s="6">
        <v>3</v>
      </c>
      <c r="N305" s="23">
        <f t="shared" si="45"/>
        <v>7.5</v>
      </c>
      <c r="O305" s="6" t="s">
        <v>627</v>
      </c>
      <c r="P305" s="6" t="s">
        <v>303</v>
      </c>
      <c r="Q305" s="24"/>
      <c r="R305" s="6"/>
    </row>
    <row r="306" spans="1:18" s="50" customFormat="1" ht="10">
      <c r="A306" s="1" t="s">
        <v>117</v>
      </c>
      <c r="B306" s="6" t="s">
        <v>43</v>
      </c>
      <c r="C306" s="6" t="s">
        <v>411</v>
      </c>
      <c r="D306" s="6" t="s">
        <v>1040</v>
      </c>
      <c r="E306" s="6" t="s">
        <v>121</v>
      </c>
      <c r="F306" s="6" t="s">
        <v>239</v>
      </c>
      <c r="G306" s="6" t="s">
        <v>6</v>
      </c>
      <c r="H306" s="4" t="s">
        <v>44</v>
      </c>
      <c r="I306" s="21">
        <v>34700</v>
      </c>
      <c r="J306" s="1" t="s">
        <v>117</v>
      </c>
      <c r="K306" s="22">
        <v>25</v>
      </c>
      <c r="L306" s="18" t="s">
        <v>117</v>
      </c>
      <c r="M306" s="6">
        <v>5</v>
      </c>
      <c r="N306" s="23">
        <f t="shared" si="45"/>
        <v>12.5</v>
      </c>
      <c r="O306" s="6" t="s">
        <v>908</v>
      </c>
      <c r="P306" s="6" t="s">
        <v>303</v>
      </c>
      <c r="Q306" s="24"/>
      <c r="R306" s="6"/>
    </row>
    <row r="307" spans="1:18" s="1" customFormat="1" ht="10">
      <c r="A307" s="1" t="s">
        <v>117</v>
      </c>
      <c r="B307" s="6" t="s">
        <v>45</v>
      </c>
      <c r="C307" s="6" t="s">
        <v>411</v>
      </c>
      <c r="D307" s="6" t="s">
        <v>121</v>
      </c>
      <c r="E307" s="6" t="s">
        <v>121</v>
      </c>
      <c r="F307" s="6" t="s">
        <v>147</v>
      </c>
      <c r="G307" s="6" t="s">
        <v>6</v>
      </c>
      <c r="H307" s="4" t="s">
        <v>412</v>
      </c>
      <c r="I307" s="21">
        <v>34700</v>
      </c>
      <c r="J307" s="1" t="s">
        <v>117</v>
      </c>
      <c r="K307" s="22">
        <v>25</v>
      </c>
      <c r="L307" s="18" t="s">
        <v>117</v>
      </c>
      <c r="M307" s="6">
        <v>7</v>
      </c>
      <c r="N307" s="23">
        <f t="shared" si="45"/>
        <v>17.5</v>
      </c>
      <c r="O307" s="6" t="s">
        <v>413</v>
      </c>
      <c r="P307" s="6" t="s">
        <v>303</v>
      </c>
      <c r="Q307" s="24"/>
      <c r="R307" s="6"/>
    </row>
    <row r="308" spans="1:18" s="50" customFormat="1" ht="10">
      <c r="A308" s="1" t="s">
        <v>117</v>
      </c>
      <c r="B308" s="6" t="s">
        <v>46</v>
      </c>
      <c r="C308" s="6" t="s">
        <v>411</v>
      </c>
      <c r="D308" s="6" t="s">
        <v>121</v>
      </c>
      <c r="E308" s="6" t="s">
        <v>121</v>
      </c>
      <c r="F308" s="6" t="s">
        <v>147</v>
      </c>
      <c r="G308" s="6" t="s">
        <v>6</v>
      </c>
      <c r="H308" s="4" t="s">
        <v>412</v>
      </c>
      <c r="I308" s="21">
        <v>34700</v>
      </c>
      <c r="J308" s="1" t="s">
        <v>117</v>
      </c>
      <c r="K308" s="22">
        <v>25</v>
      </c>
      <c r="L308" s="18" t="s">
        <v>117</v>
      </c>
      <c r="M308" s="6">
        <v>7</v>
      </c>
      <c r="N308" s="23">
        <f t="shared" si="45"/>
        <v>17.5</v>
      </c>
      <c r="O308" s="6" t="s">
        <v>956</v>
      </c>
      <c r="P308" s="6" t="s">
        <v>303</v>
      </c>
      <c r="Q308" s="24"/>
      <c r="R308" s="6"/>
    </row>
    <row r="309" spans="1:18" s="50" customFormat="1" ht="10">
      <c r="A309" s="1"/>
      <c r="B309" s="6"/>
      <c r="C309" s="6"/>
      <c r="D309" s="6"/>
      <c r="E309" s="6"/>
      <c r="F309" s="6"/>
      <c r="G309" s="6"/>
      <c r="H309" s="4"/>
      <c r="I309" s="4"/>
      <c r="J309" s="1"/>
      <c r="K309" s="22"/>
      <c r="L309" s="1"/>
      <c r="M309" s="65"/>
      <c r="N309" s="51"/>
      <c r="O309" s="6"/>
      <c r="P309" s="6"/>
      <c r="Q309" s="6"/>
      <c r="R309" s="6"/>
    </row>
    <row r="310" spans="1:18" s="1" customFormat="1" ht="10">
      <c r="A310" s="1" t="s">
        <v>117</v>
      </c>
      <c r="B310" s="6" t="s">
        <v>47</v>
      </c>
      <c r="C310" s="6" t="s">
        <v>48</v>
      </c>
      <c r="D310" s="6" t="s">
        <v>49</v>
      </c>
      <c r="E310" s="6" t="s">
        <v>431</v>
      </c>
      <c r="F310" s="6" t="s">
        <v>432</v>
      </c>
      <c r="G310" s="6" t="s">
        <v>297</v>
      </c>
      <c r="H310" s="4" t="s">
        <v>433</v>
      </c>
      <c r="I310" s="17"/>
      <c r="J310" s="18" t="s">
        <v>117</v>
      </c>
      <c r="K310" s="22">
        <v>160</v>
      </c>
      <c r="L310" s="1" t="s">
        <v>117</v>
      </c>
      <c r="M310" s="65">
        <v>8</v>
      </c>
      <c r="N310" s="51">
        <f t="shared" ref="N310:N320" si="46">SUM(M310/10*K310)</f>
        <v>128</v>
      </c>
      <c r="O310" s="6" t="s">
        <v>978</v>
      </c>
      <c r="P310" s="6" t="s">
        <v>303</v>
      </c>
      <c r="Q310" s="24"/>
      <c r="R310" s="6"/>
    </row>
    <row r="311" spans="1:18" s="1" customFormat="1" ht="10">
      <c r="A311" s="1" t="s">
        <v>117</v>
      </c>
      <c r="B311" s="6" t="s">
        <v>435</v>
      </c>
      <c r="C311" s="6" t="s">
        <v>48</v>
      </c>
      <c r="D311" s="6" t="s">
        <v>49</v>
      </c>
      <c r="E311" s="6" t="s">
        <v>431</v>
      </c>
      <c r="F311" s="6" t="s">
        <v>432</v>
      </c>
      <c r="G311" s="6" t="s">
        <v>297</v>
      </c>
      <c r="H311" s="4" t="s">
        <v>433</v>
      </c>
      <c r="I311" s="17"/>
      <c r="J311" s="18" t="s">
        <v>117</v>
      </c>
      <c r="K311" s="22">
        <v>160</v>
      </c>
      <c r="L311" s="1" t="s">
        <v>117</v>
      </c>
      <c r="M311" s="65">
        <v>8</v>
      </c>
      <c r="N311" s="51">
        <f t="shared" si="46"/>
        <v>128</v>
      </c>
      <c r="O311" s="6" t="s">
        <v>434</v>
      </c>
      <c r="P311" s="6" t="s">
        <v>303</v>
      </c>
      <c r="Q311" s="24"/>
      <c r="R311" s="6"/>
    </row>
    <row r="312" spans="1:18" s="1" customFormat="1" ht="10">
      <c r="A312" s="35" t="s">
        <v>117</v>
      </c>
      <c r="B312" s="6" t="s">
        <v>436</v>
      </c>
      <c r="C312" s="6" t="s">
        <v>48</v>
      </c>
      <c r="D312" s="6" t="s">
        <v>49</v>
      </c>
      <c r="E312" s="6" t="s">
        <v>431</v>
      </c>
      <c r="F312" s="6" t="s">
        <v>432</v>
      </c>
      <c r="G312" s="6" t="s">
        <v>297</v>
      </c>
      <c r="H312" s="4" t="s">
        <v>433</v>
      </c>
      <c r="I312" s="17"/>
      <c r="J312" s="18" t="s">
        <v>117</v>
      </c>
      <c r="K312" s="22">
        <v>160</v>
      </c>
      <c r="L312" s="1" t="s">
        <v>117</v>
      </c>
      <c r="M312" s="65">
        <v>8</v>
      </c>
      <c r="N312" s="51">
        <f t="shared" si="46"/>
        <v>128</v>
      </c>
      <c r="O312" s="6" t="s">
        <v>434</v>
      </c>
      <c r="P312" s="6" t="s">
        <v>303</v>
      </c>
      <c r="Q312" s="24"/>
      <c r="R312" s="6"/>
    </row>
    <row r="313" spans="1:18" s="1" customFormat="1" ht="10">
      <c r="A313" s="35" t="s">
        <v>117</v>
      </c>
      <c r="B313" s="6" t="s">
        <v>437</v>
      </c>
      <c r="C313" s="6" t="s">
        <v>48</v>
      </c>
      <c r="D313" s="6" t="s">
        <v>199</v>
      </c>
      <c r="E313" s="6" t="s">
        <v>761</v>
      </c>
      <c r="F313" s="6" t="s">
        <v>263</v>
      </c>
      <c r="G313" s="6" t="s">
        <v>342</v>
      </c>
      <c r="H313" s="4" t="s">
        <v>760</v>
      </c>
      <c r="I313" s="21">
        <v>40859</v>
      </c>
      <c r="J313" s="18" t="s">
        <v>421</v>
      </c>
      <c r="K313" s="22">
        <v>220</v>
      </c>
      <c r="L313" s="1" t="s">
        <v>421</v>
      </c>
      <c r="M313" s="65">
        <v>10</v>
      </c>
      <c r="N313" s="51">
        <f t="shared" si="46"/>
        <v>220</v>
      </c>
      <c r="O313" s="6" t="s">
        <v>763</v>
      </c>
      <c r="P313" s="6" t="s">
        <v>303</v>
      </c>
      <c r="Q313" s="6"/>
      <c r="R313" s="6"/>
    </row>
    <row r="314" spans="1:18" s="1" customFormat="1" ht="10">
      <c r="A314" s="35" t="s">
        <v>117</v>
      </c>
      <c r="B314" s="6" t="s">
        <v>438</v>
      </c>
      <c r="C314" s="6" t="s">
        <v>48</v>
      </c>
      <c r="D314" s="6" t="s">
        <v>199</v>
      </c>
      <c r="E314" s="6" t="s">
        <v>761</v>
      </c>
      <c r="F314" s="6" t="s">
        <v>263</v>
      </c>
      <c r="G314" s="6" t="s">
        <v>342</v>
      </c>
      <c r="H314" s="4" t="s">
        <v>760</v>
      </c>
      <c r="I314" s="21">
        <v>40859</v>
      </c>
      <c r="J314" s="18" t="s">
        <v>421</v>
      </c>
      <c r="K314" s="22">
        <v>220</v>
      </c>
      <c r="L314" s="1" t="s">
        <v>421</v>
      </c>
      <c r="M314" s="65">
        <v>8</v>
      </c>
      <c r="N314" s="51">
        <f t="shared" si="46"/>
        <v>176</v>
      </c>
      <c r="O314" s="6" t="s">
        <v>980</v>
      </c>
      <c r="P314" s="6" t="s">
        <v>303</v>
      </c>
      <c r="Q314" s="6"/>
      <c r="R314" s="6"/>
    </row>
    <row r="315" spans="1:18" s="1" customFormat="1" ht="10">
      <c r="A315" s="35" t="s">
        <v>117</v>
      </c>
      <c r="B315" s="6" t="s">
        <v>439</v>
      </c>
      <c r="C315" s="6" t="s">
        <v>48</v>
      </c>
      <c r="D315" s="6" t="s">
        <v>199</v>
      </c>
      <c r="E315" s="6" t="s">
        <v>761</v>
      </c>
      <c r="F315" s="6" t="s">
        <v>263</v>
      </c>
      <c r="G315" s="6" t="s">
        <v>342</v>
      </c>
      <c r="H315" s="4" t="s">
        <v>760</v>
      </c>
      <c r="I315" s="21">
        <v>40859</v>
      </c>
      <c r="J315" s="18" t="s">
        <v>421</v>
      </c>
      <c r="K315" s="22">
        <v>220</v>
      </c>
      <c r="L315" s="1" t="s">
        <v>421</v>
      </c>
      <c r="M315" s="65">
        <v>10</v>
      </c>
      <c r="N315" s="51">
        <f t="shared" si="46"/>
        <v>220</v>
      </c>
      <c r="O315" s="6" t="s">
        <v>763</v>
      </c>
      <c r="P315" s="6" t="s">
        <v>303</v>
      </c>
      <c r="Q315" s="6"/>
      <c r="R315" s="6"/>
    </row>
    <row r="316" spans="1:18" s="1" customFormat="1" ht="10">
      <c r="A316" s="35" t="s">
        <v>117</v>
      </c>
      <c r="B316" s="6" t="s">
        <v>440</v>
      </c>
      <c r="C316" s="6" t="s">
        <v>48</v>
      </c>
      <c r="D316" s="6" t="s">
        <v>199</v>
      </c>
      <c r="E316" s="6" t="s">
        <v>761</v>
      </c>
      <c r="F316" s="6" t="s">
        <v>263</v>
      </c>
      <c r="G316" s="6" t="s">
        <v>342</v>
      </c>
      <c r="H316" s="4" t="s">
        <v>760</v>
      </c>
      <c r="I316" s="21">
        <v>40859</v>
      </c>
      <c r="J316" s="18" t="s">
        <v>421</v>
      </c>
      <c r="K316" s="22">
        <v>220</v>
      </c>
      <c r="L316" s="1" t="s">
        <v>421</v>
      </c>
      <c r="M316" s="65">
        <v>10</v>
      </c>
      <c r="N316" s="51">
        <f t="shared" si="46"/>
        <v>220</v>
      </c>
      <c r="O316" s="6" t="s">
        <v>763</v>
      </c>
      <c r="P316" s="6" t="s">
        <v>303</v>
      </c>
      <c r="Q316" s="6"/>
      <c r="R316" s="6"/>
    </row>
    <row r="317" spans="1:18" s="1" customFormat="1" ht="10">
      <c r="A317" s="35" t="s">
        <v>117</v>
      </c>
      <c r="B317" s="6" t="s">
        <v>259</v>
      </c>
      <c r="C317" s="6" t="s">
        <v>48</v>
      </c>
      <c r="D317" s="6" t="s">
        <v>199</v>
      </c>
      <c r="E317" s="6" t="s">
        <v>761</v>
      </c>
      <c r="F317" s="6" t="s">
        <v>263</v>
      </c>
      <c r="G317" s="6" t="s">
        <v>342</v>
      </c>
      <c r="H317" s="4" t="s">
        <v>760</v>
      </c>
      <c r="I317" s="21">
        <v>40859</v>
      </c>
      <c r="J317" s="18" t="s">
        <v>421</v>
      </c>
      <c r="K317" s="22">
        <v>220</v>
      </c>
      <c r="L317" s="1" t="s">
        <v>421</v>
      </c>
      <c r="M317" s="65">
        <v>10</v>
      </c>
      <c r="N317" s="51">
        <f t="shared" si="46"/>
        <v>220</v>
      </c>
      <c r="O317" s="6" t="s">
        <v>763</v>
      </c>
      <c r="P317" s="6" t="s">
        <v>303</v>
      </c>
      <c r="Q317" s="6"/>
      <c r="R317" s="6"/>
    </row>
    <row r="318" spans="1:18" s="9" customFormat="1" ht="10">
      <c r="A318" s="117" t="s">
        <v>117</v>
      </c>
      <c r="B318" s="5" t="s">
        <v>260</v>
      </c>
      <c r="C318" s="5" t="s">
        <v>48</v>
      </c>
      <c r="D318" s="5" t="s">
        <v>199</v>
      </c>
      <c r="E318" s="5" t="s">
        <v>761</v>
      </c>
      <c r="F318" s="5" t="s">
        <v>263</v>
      </c>
      <c r="G318" s="5" t="s">
        <v>342</v>
      </c>
      <c r="H318" s="7" t="s">
        <v>760</v>
      </c>
      <c r="I318" s="29">
        <v>40859</v>
      </c>
      <c r="J318" s="30" t="s">
        <v>421</v>
      </c>
      <c r="K318" s="31">
        <v>220</v>
      </c>
      <c r="L318" s="9" t="s">
        <v>421</v>
      </c>
      <c r="M318" s="170">
        <v>9</v>
      </c>
      <c r="N318" s="171">
        <f t="shared" si="46"/>
        <v>198</v>
      </c>
      <c r="O318" s="5" t="s">
        <v>763</v>
      </c>
      <c r="P318" s="5" t="s">
        <v>303</v>
      </c>
      <c r="Q318" s="5"/>
      <c r="R318" s="5"/>
    </row>
    <row r="319" spans="1:18" s="1" customFormat="1" ht="10">
      <c r="A319" s="1" t="s">
        <v>117</v>
      </c>
      <c r="B319" s="6" t="s">
        <v>261</v>
      </c>
      <c r="C319" s="6" t="s">
        <v>48</v>
      </c>
      <c r="D319" s="6" t="s">
        <v>199</v>
      </c>
      <c r="E319" s="6" t="s">
        <v>262</v>
      </c>
      <c r="F319" s="6" t="s">
        <v>263</v>
      </c>
      <c r="G319" s="6" t="s">
        <v>264</v>
      </c>
      <c r="H319" s="4" t="s">
        <v>265</v>
      </c>
      <c r="I319" s="21">
        <v>35796</v>
      </c>
      <c r="J319" s="1" t="s">
        <v>117</v>
      </c>
      <c r="K319" s="22">
        <v>180</v>
      </c>
      <c r="L319" s="1" t="s">
        <v>117</v>
      </c>
      <c r="M319" s="65">
        <v>8</v>
      </c>
      <c r="N319" s="51">
        <f t="shared" si="46"/>
        <v>144</v>
      </c>
      <c r="O319" s="6" t="s">
        <v>979</v>
      </c>
      <c r="P319" s="6" t="s">
        <v>303</v>
      </c>
      <c r="Q319" s="24"/>
      <c r="R319" s="6"/>
    </row>
    <row r="320" spans="1:18" s="1" customFormat="1" ht="10">
      <c r="A320" s="1" t="s">
        <v>117</v>
      </c>
      <c r="B320" s="6" t="s">
        <v>266</v>
      </c>
      <c r="C320" s="6" t="s">
        <v>48</v>
      </c>
      <c r="D320" s="6" t="s">
        <v>199</v>
      </c>
      <c r="E320" s="6" t="s">
        <v>262</v>
      </c>
      <c r="F320" s="6" t="s">
        <v>263</v>
      </c>
      <c r="G320" s="6" t="s">
        <v>264</v>
      </c>
      <c r="H320" s="4" t="s">
        <v>265</v>
      </c>
      <c r="I320" s="21">
        <v>35796</v>
      </c>
      <c r="J320" s="1" t="s">
        <v>117</v>
      </c>
      <c r="K320" s="22">
        <v>180</v>
      </c>
      <c r="L320" s="1" t="s">
        <v>117</v>
      </c>
      <c r="M320" s="65">
        <v>8</v>
      </c>
      <c r="N320" s="51">
        <f t="shared" si="46"/>
        <v>144</v>
      </c>
      <c r="O320" s="6" t="s">
        <v>267</v>
      </c>
      <c r="P320" s="6" t="s">
        <v>303</v>
      </c>
      <c r="Q320" s="24"/>
      <c r="R320" s="6"/>
    </row>
    <row r="321" spans="1:37" s="11" customFormat="1" ht="10">
      <c r="A321" s="35" t="s">
        <v>117</v>
      </c>
      <c r="B321" s="6" t="s">
        <v>268</v>
      </c>
      <c r="C321" s="6" t="s">
        <v>48</v>
      </c>
      <c r="D321" s="6" t="s">
        <v>199</v>
      </c>
      <c r="E321" s="6" t="s">
        <v>981</v>
      </c>
      <c r="F321" s="6"/>
      <c r="G321" s="6" t="s">
        <v>342</v>
      </c>
      <c r="H321" s="4"/>
      <c r="I321" s="17"/>
      <c r="J321" s="18" t="s">
        <v>117</v>
      </c>
      <c r="K321" s="22"/>
      <c r="L321" s="1" t="s">
        <v>117</v>
      </c>
      <c r="M321" s="116" t="s">
        <v>982</v>
      </c>
      <c r="N321" s="51"/>
      <c r="O321" s="6" t="s">
        <v>983</v>
      </c>
      <c r="P321" s="6" t="s">
        <v>303</v>
      </c>
      <c r="Q321" s="24"/>
      <c r="R321" s="6"/>
      <c r="AI321" s="54"/>
      <c r="AJ321" s="54"/>
      <c r="AK321" s="54"/>
    </row>
    <row r="322" spans="1:37" s="11" customFormat="1" ht="10">
      <c r="A322" s="35"/>
      <c r="B322" s="6" t="s">
        <v>1111</v>
      </c>
      <c r="C322" s="6" t="s">
        <v>48</v>
      </c>
      <c r="D322" s="6"/>
      <c r="E322" s="6"/>
      <c r="F322" s="6"/>
      <c r="G322" s="6"/>
      <c r="H322" s="4"/>
      <c r="I322" s="17"/>
      <c r="J322" s="1"/>
      <c r="K322" s="22"/>
      <c r="L322" s="1"/>
      <c r="M322" s="116"/>
      <c r="N322" s="51"/>
      <c r="O322" s="6" t="s">
        <v>1112</v>
      </c>
      <c r="P322" s="6"/>
      <c r="Q322" s="24"/>
      <c r="R322" s="6"/>
      <c r="AI322" s="54"/>
      <c r="AJ322" s="54"/>
      <c r="AK322" s="54"/>
    </row>
    <row r="323" spans="1:37" s="118" customFormat="1" ht="10">
      <c r="A323" s="118" t="s">
        <v>117</v>
      </c>
      <c r="B323" s="119" t="s">
        <v>923</v>
      </c>
      <c r="C323" s="119" t="s">
        <v>48</v>
      </c>
      <c r="D323" s="119" t="s">
        <v>199</v>
      </c>
      <c r="E323" s="119" t="s">
        <v>762</v>
      </c>
      <c r="F323" s="119" t="s">
        <v>263</v>
      </c>
      <c r="G323" s="119" t="s">
        <v>764</v>
      </c>
      <c r="H323" s="120" t="s">
        <v>760</v>
      </c>
      <c r="I323" s="121">
        <v>40859</v>
      </c>
      <c r="J323" s="122" t="s">
        <v>303</v>
      </c>
      <c r="K323" s="123">
        <v>180</v>
      </c>
      <c r="L323" s="122" t="s">
        <v>303</v>
      </c>
      <c r="M323" s="223">
        <v>10</v>
      </c>
      <c r="N323" s="224">
        <f>SUM(M323/10*K323)</f>
        <v>180</v>
      </c>
      <c r="O323" s="119" t="s">
        <v>1206</v>
      </c>
      <c r="P323" s="119" t="s">
        <v>303</v>
      </c>
      <c r="Q323" s="175"/>
      <c r="R323" s="119"/>
      <c r="AI323" s="126"/>
      <c r="AJ323" s="126"/>
      <c r="AK323" s="126"/>
    </row>
    <row r="324" spans="1:37" s="11" customFormat="1" ht="10">
      <c r="A324" s="35" t="s">
        <v>117</v>
      </c>
      <c r="B324" s="6" t="s">
        <v>1100</v>
      </c>
      <c r="C324" s="6" t="s">
        <v>48</v>
      </c>
      <c r="D324" s="6" t="s">
        <v>70</v>
      </c>
      <c r="E324" s="6" t="s">
        <v>1101</v>
      </c>
      <c r="F324" s="6" t="s">
        <v>263</v>
      </c>
      <c r="G324" s="6" t="s">
        <v>1102</v>
      </c>
      <c r="H324" s="4"/>
      <c r="I324" s="17">
        <v>6.6666666666666666E-2</v>
      </c>
      <c r="J324" s="18" t="s">
        <v>117</v>
      </c>
      <c r="K324" s="22">
        <v>150</v>
      </c>
      <c r="L324" s="1" t="s">
        <v>117</v>
      </c>
      <c r="M324" s="116" t="s">
        <v>1103</v>
      </c>
      <c r="N324" s="51">
        <f>SUM(M324/10*K324)</f>
        <v>135</v>
      </c>
      <c r="O324" s="6"/>
      <c r="P324" s="6" t="s">
        <v>303</v>
      </c>
      <c r="Q324" s="24"/>
      <c r="R324" s="6"/>
      <c r="AI324" s="54"/>
      <c r="AJ324" s="54"/>
      <c r="AK324" s="54"/>
    </row>
    <row r="325" spans="1:37" s="11" customFormat="1" ht="10">
      <c r="A325" s="35"/>
      <c r="B325" s="6"/>
      <c r="C325" s="6"/>
      <c r="D325" s="6"/>
      <c r="E325" s="6"/>
      <c r="F325" s="6"/>
      <c r="G325" s="6"/>
      <c r="H325" s="4" t="s">
        <v>1121</v>
      </c>
      <c r="I325" s="17"/>
      <c r="J325" s="1"/>
      <c r="K325" s="22"/>
      <c r="L325" s="1"/>
      <c r="M325" s="116"/>
      <c r="N325" s="51"/>
      <c r="O325" s="6"/>
      <c r="P325" s="6"/>
      <c r="Q325" s="24"/>
      <c r="R325" s="6"/>
      <c r="AI325" s="54"/>
      <c r="AJ325" s="54"/>
      <c r="AK325" s="54"/>
    </row>
    <row r="326" spans="1:37" s="11" customFormat="1" ht="10">
      <c r="A326" s="35"/>
      <c r="B326" s="6"/>
      <c r="C326" s="6"/>
      <c r="D326" s="6"/>
      <c r="E326" s="6"/>
      <c r="F326" s="6"/>
      <c r="G326" s="6"/>
      <c r="H326" s="4" t="s">
        <v>1122</v>
      </c>
      <c r="I326" s="17"/>
      <c r="J326" s="1"/>
      <c r="K326" s="22"/>
      <c r="L326" s="1"/>
      <c r="M326" s="116"/>
      <c r="N326" s="51"/>
      <c r="O326" s="6"/>
      <c r="P326" s="6"/>
      <c r="Q326" s="24"/>
      <c r="R326" s="6"/>
      <c r="AI326" s="54"/>
      <c r="AJ326" s="54"/>
      <c r="AK326" s="54"/>
    </row>
    <row r="327" spans="1:37" s="11" customFormat="1" ht="10">
      <c r="A327" s="35"/>
      <c r="B327" s="6"/>
      <c r="C327" s="6"/>
      <c r="D327" s="6"/>
      <c r="E327" s="6"/>
      <c r="F327" s="6"/>
      <c r="G327" s="6"/>
      <c r="H327" s="4" t="s">
        <v>1123</v>
      </c>
      <c r="I327" s="17"/>
      <c r="J327" s="1"/>
      <c r="K327" s="22"/>
      <c r="L327" s="1"/>
      <c r="M327" s="116"/>
      <c r="N327" s="51"/>
      <c r="O327" s="6"/>
      <c r="P327" s="6"/>
      <c r="Q327" s="24"/>
      <c r="R327" s="6"/>
      <c r="AI327" s="54"/>
      <c r="AJ327" s="54"/>
      <c r="AK327" s="54"/>
    </row>
    <row r="328" spans="1:37" s="1" customFormat="1" ht="10">
      <c r="A328" s="35"/>
      <c r="B328" s="6"/>
      <c r="C328" s="6"/>
      <c r="D328" s="6"/>
      <c r="E328" s="6"/>
      <c r="F328" s="6"/>
      <c r="G328" s="6"/>
      <c r="H328" s="4"/>
      <c r="I328" s="17"/>
      <c r="K328" s="22"/>
      <c r="M328" s="65"/>
      <c r="N328" s="51"/>
      <c r="O328" s="6"/>
      <c r="P328" s="6"/>
      <c r="Q328" s="6"/>
      <c r="R328" s="6"/>
    </row>
    <row r="329" spans="1:37" s="35" customFormat="1" ht="10">
      <c r="A329" s="46" t="s">
        <v>117</v>
      </c>
      <c r="B329" s="6" t="s">
        <v>733</v>
      </c>
      <c r="C329" s="6" t="s">
        <v>734</v>
      </c>
      <c r="D329" s="6" t="s">
        <v>735</v>
      </c>
      <c r="E329" s="6" t="s">
        <v>736</v>
      </c>
      <c r="F329" s="6" t="s">
        <v>121</v>
      </c>
      <c r="G329" s="6" t="s">
        <v>737</v>
      </c>
      <c r="H329" s="4" t="s">
        <v>738</v>
      </c>
      <c r="I329" s="21">
        <v>37257</v>
      </c>
      <c r="J329" s="1" t="s">
        <v>117</v>
      </c>
      <c r="K329" s="22">
        <v>22</v>
      </c>
      <c r="L329" s="18" t="s">
        <v>117</v>
      </c>
      <c r="M329" s="6">
        <v>7</v>
      </c>
      <c r="N329" s="23">
        <f>SUM(M329/10*K329)</f>
        <v>15.399999999999999</v>
      </c>
      <c r="O329" s="6" t="s">
        <v>739</v>
      </c>
      <c r="P329" s="6" t="s">
        <v>303</v>
      </c>
      <c r="Q329" s="34"/>
      <c r="R329" s="6"/>
      <c r="AI329" s="89"/>
      <c r="AJ329" s="89"/>
      <c r="AK329" s="89"/>
    </row>
    <row r="330" spans="1:37" s="35" customFormat="1" ht="10">
      <c r="A330" s="46" t="s">
        <v>117</v>
      </c>
      <c r="B330" s="6" t="s">
        <v>1128</v>
      </c>
      <c r="C330" s="6" t="s">
        <v>734</v>
      </c>
      <c r="D330" s="6"/>
      <c r="E330" s="6"/>
      <c r="F330" s="6" t="s">
        <v>121</v>
      </c>
      <c r="G330" s="6"/>
      <c r="H330" s="4" t="s">
        <v>738</v>
      </c>
      <c r="I330" s="21"/>
      <c r="J330" s="1" t="s">
        <v>117</v>
      </c>
      <c r="K330" s="22">
        <v>22</v>
      </c>
      <c r="L330" s="18" t="s">
        <v>117</v>
      </c>
      <c r="M330" s="6">
        <v>5</v>
      </c>
      <c r="N330" s="23">
        <f>SUM(M330/10*K330)</f>
        <v>11</v>
      </c>
      <c r="O330" s="6" t="s">
        <v>739</v>
      </c>
      <c r="P330" s="6" t="s">
        <v>303</v>
      </c>
      <c r="Q330" s="34"/>
      <c r="R330" s="6"/>
      <c r="AI330" s="89"/>
      <c r="AJ330" s="89"/>
      <c r="AK330" s="89"/>
    </row>
    <row r="331" spans="1:37" s="11" customFormat="1" ht="10">
      <c r="A331" s="1"/>
      <c r="B331" s="6"/>
      <c r="C331" s="6"/>
      <c r="D331" s="6"/>
      <c r="E331" s="6"/>
      <c r="F331" s="6"/>
      <c r="G331" s="6"/>
      <c r="H331" s="4"/>
      <c r="I331" s="21"/>
      <c r="J331" s="1"/>
      <c r="K331" s="22"/>
      <c r="L331" s="18"/>
      <c r="M331" s="6"/>
      <c r="N331" s="23"/>
      <c r="O331" s="6"/>
      <c r="P331" s="6"/>
      <c r="Q331" s="34"/>
      <c r="R331" s="6"/>
      <c r="AI331" s="54"/>
      <c r="AJ331" s="54"/>
      <c r="AK331" s="54"/>
    </row>
    <row r="332" spans="1:37" s="35" customFormat="1" ht="10">
      <c r="A332" s="1" t="s">
        <v>117</v>
      </c>
      <c r="B332" s="6" t="s">
        <v>269</v>
      </c>
      <c r="C332" s="6" t="s">
        <v>270</v>
      </c>
      <c r="D332" s="6" t="s">
        <v>121</v>
      </c>
      <c r="E332" s="6" t="s">
        <v>121</v>
      </c>
      <c r="F332" s="6" t="s">
        <v>147</v>
      </c>
      <c r="G332" s="6" t="s">
        <v>271</v>
      </c>
      <c r="H332" s="4" t="s">
        <v>272</v>
      </c>
      <c r="I332" s="21">
        <v>35796</v>
      </c>
      <c r="J332" s="1" t="s">
        <v>117</v>
      </c>
      <c r="K332" s="22">
        <v>5</v>
      </c>
      <c r="L332" s="18" t="s">
        <v>117</v>
      </c>
      <c r="M332" s="6">
        <v>7</v>
      </c>
      <c r="N332" s="23">
        <f>SUM(M332/10*K332)</f>
        <v>3.5</v>
      </c>
      <c r="O332" s="6" t="s">
        <v>273</v>
      </c>
      <c r="P332" s="6" t="s">
        <v>303</v>
      </c>
      <c r="Q332" s="24"/>
      <c r="R332" s="6"/>
      <c r="AI332" s="89"/>
      <c r="AJ332" s="89"/>
      <c r="AK332" s="89"/>
    </row>
    <row r="333" spans="1:37" s="54" customFormat="1" ht="10">
      <c r="A333" s="1"/>
      <c r="B333" s="6"/>
      <c r="C333" s="6"/>
      <c r="D333" s="6"/>
      <c r="E333" s="6"/>
      <c r="F333" s="6"/>
      <c r="G333" s="6"/>
      <c r="H333" s="4"/>
      <c r="I333" s="21"/>
      <c r="J333" s="1"/>
      <c r="K333" s="22"/>
      <c r="L333" s="18"/>
      <c r="M333" s="6"/>
      <c r="N333" s="23"/>
      <c r="O333" s="6"/>
      <c r="P333" s="6"/>
      <c r="Q333" s="34"/>
      <c r="R333" s="6"/>
    </row>
    <row r="334" spans="1:37" s="11" customFormat="1" ht="10">
      <c r="A334" s="53" t="s">
        <v>90</v>
      </c>
      <c r="B334" s="37" t="s">
        <v>274</v>
      </c>
      <c r="C334" s="37" t="s">
        <v>275</v>
      </c>
      <c r="D334" s="37" t="s">
        <v>408</v>
      </c>
      <c r="E334" s="37" t="s">
        <v>276</v>
      </c>
      <c r="F334" s="37" t="s">
        <v>277</v>
      </c>
      <c r="G334" s="37" t="s">
        <v>297</v>
      </c>
      <c r="H334" s="8" t="s">
        <v>278</v>
      </c>
      <c r="I334" s="38">
        <v>36161</v>
      </c>
      <c r="J334" s="39" t="s">
        <v>117</v>
      </c>
      <c r="K334" s="40">
        <v>30</v>
      </c>
      <c r="L334" s="41" t="s">
        <v>117</v>
      </c>
      <c r="M334" s="37">
        <v>5</v>
      </c>
      <c r="N334" s="42">
        <f>SUM(M334/10*K334)</f>
        <v>15</v>
      </c>
      <c r="O334" s="37" t="s">
        <v>121</v>
      </c>
      <c r="P334" s="37" t="s">
        <v>303</v>
      </c>
      <c r="Q334" s="43"/>
      <c r="R334" s="37"/>
      <c r="AI334" s="54"/>
      <c r="AJ334" s="54"/>
      <c r="AK334" s="54"/>
    </row>
    <row r="335" spans="1:37" s="11" customFormat="1" ht="10">
      <c r="A335" s="1"/>
      <c r="B335" s="6"/>
      <c r="C335" s="6"/>
      <c r="D335" s="6"/>
      <c r="E335" s="6"/>
      <c r="F335" s="6"/>
      <c r="G335" s="6"/>
      <c r="H335" s="4"/>
      <c r="I335" s="21"/>
      <c r="J335" s="1"/>
      <c r="K335" s="22"/>
      <c r="L335" s="18"/>
      <c r="M335" s="6"/>
      <c r="N335" s="52"/>
      <c r="O335" s="6"/>
      <c r="P335" s="6"/>
      <c r="Q335" s="34"/>
      <c r="R335" s="6"/>
      <c r="AI335" s="54"/>
      <c r="AJ335" s="54"/>
      <c r="AK335" s="54"/>
    </row>
    <row r="336" spans="1:37" s="11" customFormat="1" ht="10">
      <c r="A336" s="53" t="s">
        <v>303</v>
      </c>
      <c r="B336" s="37" t="s">
        <v>279</v>
      </c>
      <c r="C336" s="37" t="s">
        <v>492</v>
      </c>
      <c r="D336" s="37" t="s">
        <v>493</v>
      </c>
      <c r="E336" s="37" t="s">
        <v>121</v>
      </c>
      <c r="F336" s="37" t="s">
        <v>280</v>
      </c>
      <c r="G336" s="37" t="s">
        <v>281</v>
      </c>
      <c r="H336" s="8" t="s">
        <v>282</v>
      </c>
      <c r="I336" s="38">
        <v>34700</v>
      </c>
      <c r="J336" s="39" t="s">
        <v>117</v>
      </c>
      <c r="K336" s="40">
        <v>1.99</v>
      </c>
      <c r="L336" s="41" t="s">
        <v>117</v>
      </c>
      <c r="M336" s="37">
        <v>9</v>
      </c>
      <c r="N336" s="42">
        <f>SUM(M336/10*K336)</f>
        <v>1.7909999999999999</v>
      </c>
      <c r="O336" s="37" t="s">
        <v>212</v>
      </c>
      <c r="P336" s="37" t="s">
        <v>303</v>
      </c>
      <c r="Q336" s="43"/>
      <c r="R336" s="37"/>
      <c r="AI336" s="54"/>
      <c r="AJ336" s="54"/>
      <c r="AK336" s="54"/>
    </row>
    <row r="337" spans="1:37" s="11" customFormat="1" ht="10">
      <c r="A337" s="89"/>
      <c r="B337" s="6"/>
      <c r="C337" s="6"/>
      <c r="D337" s="6"/>
      <c r="E337" s="6"/>
      <c r="F337" s="6"/>
      <c r="G337" s="6"/>
      <c r="H337" s="4"/>
      <c r="I337" s="21"/>
      <c r="J337" s="1"/>
      <c r="K337" s="22"/>
      <c r="L337" s="18"/>
      <c r="M337" s="6"/>
      <c r="N337" s="23"/>
      <c r="O337" s="6"/>
      <c r="P337" s="6"/>
      <c r="Q337" s="34"/>
      <c r="R337" s="6"/>
      <c r="AI337" s="54"/>
      <c r="AJ337" s="54"/>
      <c r="AK337" s="54"/>
    </row>
    <row r="338" spans="1:37" s="35" customFormat="1" ht="10">
      <c r="A338" s="89" t="s">
        <v>117</v>
      </c>
      <c r="B338" s="6" t="s">
        <v>871</v>
      </c>
      <c r="C338" s="6" t="s">
        <v>872</v>
      </c>
      <c r="D338" s="6" t="s">
        <v>873</v>
      </c>
      <c r="E338" s="6" t="s">
        <v>874</v>
      </c>
      <c r="F338" s="6"/>
      <c r="G338" s="6" t="s">
        <v>240</v>
      </c>
      <c r="H338" s="4" t="s">
        <v>872</v>
      </c>
      <c r="I338" s="21">
        <v>41046</v>
      </c>
      <c r="J338" s="1" t="s">
        <v>303</v>
      </c>
      <c r="K338" s="22">
        <v>14.93</v>
      </c>
      <c r="L338" s="18" t="s">
        <v>303</v>
      </c>
      <c r="M338" s="6">
        <v>9</v>
      </c>
      <c r="N338" s="23">
        <v>14.93</v>
      </c>
      <c r="O338" s="6"/>
      <c r="P338" s="6" t="s">
        <v>303</v>
      </c>
      <c r="Q338" s="24"/>
      <c r="R338" s="6"/>
      <c r="AI338" s="89"/>
      <c r="AJ338" s="89"/>
      <c r="AK338" s="89"/>
    </row>
    <row r="339" spans="1:37" s="11" customFormat="1" ht="10">
      <c r="A339" s="54"/>
      <c r="B339" s="6"/>
      <c r="C339" s="6"/>
      <c r="D339" s="6"/>
      <c r="E339" s="6"/>
      <c r="F339" s="6"/>
      <c r="G339" s="6"/>
      <c r="H339" s="4"/>
      <c r="I339" s="21"/>
      <c r="J339" s="1"/>
      <c r="K339" s="22"/>
      <c r="L339" s="18"/>
      <c r="M339" s="6"/>
      <c r="N339" s="23"/>
      <c r="O339" s="6"/>
      <c r="P339" s="6"/>
      <c r="Q339" s="34"/>
      <c r="R339" s="6"/>
      <c r="AI339" s="54"/>
      <c r="AJ339" s="54"/>
      <c r="AK339" s="54"/>
    </row>
    <row r="340" spans="1:37" s="11" customFormat="1" ht="10">
      <c r="A340" s="1" t="s">
        <v>117</v>
      </c>
      <c r="B340" s="6" t="s">
        <v>283</v>
      </c>
      <c r="C340" s="6" t="s">
        <v>284</v>
      </c>
      <c r="D340" s="6" t="s">
        <v>285</v>
      </c>
      <c r="E340" s="6" t="s">
        <v>121</v>
      </c>
      <c r="F340" s="6" t="s">
        <v>286</v>
      </c>
      <c r="G340" s="6" t="s">
        <v>342</v>
      </c>
      <c r="H340" s="4" t="s">
        <v>496</v>
      </c>
      <c r="I340" s="21">
        <v>36161</v>
      </c>
      <c r="J340" s="1" t="s">
        <v>117</v>
      </c>
      <c r="K340" s="22">
        <v>15</v>
      </c>
      <c r="L340" s="18" t="s">
        <v>117</v>
      </c>
      <c r="M340" s="6">
        <v>7</v>
      </c>
      <c r="N340" s="23">
        <f>SUM(M340/10*K340)</f>
        <v>10.5</v>
      </c>
      <c r="O340" s="6" t="s">
        <v>497</v>
      </c>
      <c r="P340" s="6" t="s">
        <v>303</v>
      </c>
      <c r="Q340" s="24"/>
      <c r="R340" s="6"/>
      <c r="AI340" s="54"/>
      <c r="AJ340" s="54"/>
      <c r="AK340" s="54"/>
    </row>
    <row r="341" spans="1:37" s="1" customFormat="1" ht="10">
      <c r="B341" s="6"/>
      <c r="C341" s="6"/>
      <c r="D341" s="6"/>
      <c r="E341" s="6"/>
      <c r="F341" s="6"/>
      <c r="G341" s="6"/>
      <c r="H341" s="4"/>
      <c r="I341" s="21"/>
      <c r="K341" s="22"/>
      <c r="L341" s="18"/>
      <c r="M341" s="6"/>
      <c r="N341" s="23"/>
      <c r="O341" s="6"/>
      <c r="P341" s="6"/>
      <c r="Q341" s="34"/>
      <c r="R341" s="6"/>
    </row>
    <row r="342" spans="1:37" s="11" customFormat="1" ht="10">
      <c r="A342" s="1" t="s">
        <v>93</v>
      </c>
      <c r="B342" s="6" t="s">
        <v>91</v>
      </c>
      <c r="C342" s="6" t="s">
        <v>498</v>
      </c>
      <c r="D342" s="6" t="s">
        <v>121</v>
      </c>
      <c r="E342" s="6" t="s">
        <v>121</v>
      </c>
      <c r="F342" s="6" t="s">
        <v>311</v>
      </c>
      <c r="G342" s="6" t="s">
        <v>499</v>
      </c>
      <c r="H342" s="4" t="s">
        <v>500</v>
      </c>
      <c r="I342" s="21">
        <v>35431</v>
      </c>
      <c r="J342" s="1" t="s">
        <v>117</v>
      </c>
      <c r="K342" s="22">
        <v>15</v>
      </c>
      <c r="L342" s="18" t="s">
        <v>117</v>
      </c>
      <c r="M342" s="6">
        <v>6</v>
      </c>
      <c r="N342" s="23">
        <f>SUM(M342/10*K342)</f>
        <v>9</v>
      </c>
      <c r="O342" s="6"/>
      <c r="P342" s="6" t="s">
        <v>303</v>
      </c>
      <c r="Q342" s="24"/>
      <c r="R342" s="6"/>
      <c r="AI342" s="54"/>
      <c r="AJ342" s="54"/>
      <c r="AK342" s="54"/>
    </row>
    <row r="343" spans="1:37" s="11" customFormat="1" ht="10">
      <c r="A343" s="1" t="s">
        <v>93</v>
      </c>
      <c r="B343" s="6" t="s">
        <v>92</v>
      </c>
      <c r="C343" s="6" t="s">
        <v>498</v>
      </c>
      <c r="D343" s="6" t="s">
        <v>121</v>
      </c>
      <c r="E343" s="6" t="s">
        <v>121</v>
      </c>
      <c r="F343" s="6" t="s">
        <v>311</v>
      </c>
      <c r="G343" s="6" t="s">
        <v>499</v>
      </c>
      <c r="H343" s="4" t="s">
        <v>500</v>
      </c>
      <c r="I343" s="21">
        <v>35431</v>
      </c>
      <c r="J343" s="1" t="s">
        <v>117</v>
      </c>
      <c r="K343" s="22">
        <v>15</v>
      </c>
      <c r="L343" s="18" t="s">
        <v>117</v>
      </c>
      <c r="M343" s="6">
        <v>6</v>
      </c>
      <c r="N343" s="23">
        <f>SUM(M343/10*K343)</f>
        <v>9</v>
      </c>
      <c r="O343" s="6"/>
      <c r="P343" s="6" t="s">
        <v>303</v>
      </c>
      <c r="Q343" s="24"/>
      <c r="R343" s="6"/>
      <c r="AI343" s="54"/>
      <c r="AJ343" s="54"/>
      <c r="AK343" s="54"/>
    </row>
    <row r="344" spans="1:37" s="1" customFormat="1" ht="10">
      <c r="A344" s="54"/>
      <c r="B344" s="6"/>
      <c r="D344" s="6"/>
      <c r="F344" s="6"/>
      <c r="H344" s="6"/>
      <c r="K344" s="22"/>
      <c r="M344" s="92"/>
      <c r="N344" s="67"/>
      <c r="O344" s="18"/>
      <c r="Q344" s="6"/>
      <c r="R344" s="6"/>
    </row>
    <row r="345" spans="1:37" s="9" customFormat="1" ht="10">
      <c r="A345" s="48" t="s">
        <v>303</v>
      </c>
      <c r="B345" s="5" t="s">
        <v>523</v>
      </c>
      <c r="C345" s="5" t="s">
        <v>501</v>
      </c>
      <c r="D345" s="5" t="s">
        <v>502</v>
      </c>
      <c r="E345" s="5" t="s">
        <v>121</v>
      </c>
      <c r="F345" s="5" t="s">
        <v>503</v>
      </c>
      <c r="G345" s="5" t="s">
        <v>504</v>
      </c>
      <c r="H345" s="7" t="s">
        <v>505</v>
      </c>
      <c r="I345" s="29">
        <v>35431</v>
      </c>
      <c r="J345" s="9" t="s">
        <v>117</v>
      </c>
      <c r="K345" s="31">
        <v>5</v>
      </c>
      <c r="L345" s="30" t="s">
        <v>117</v>
      </c>
      <c r="M345" s="5">
        <v>7</v>
      </c>
      <c r="N345" s="97">
        <v>3.5</v>
      </c>
      <c r="O345" s="30" t="s">
        <v>542</v>
      </c>
      <c r="P345" s="5" t="s">
        <v>303</v>
      </c>
      <c r="Q345" s="25"/>
      <c r="R345" s="37"/>
    </row>
    <row r="346" spans="1:37" s="1" customFormat="1" ht="10">
      <c r="A346" s="55" t="s">
        <v>303</v>
      </c>
      <c r="B346" s="5" t="s">
        <v>506</v>
      </c>
      <c r="C346" s="5" t="s">
        <v>507</v>
      </c>
      <c r="D346" s="5" t="s">
        <v>121</v>
      </c>
      <c r="E346" s="5" t="s">
        <v>121</v>
      </c>
      <c r="F346" s="5" t="s">
        <v>508</v>
      </c>
      <c r="G346" s="5" t="s">
        <v>307</v>
      </c>
      <c r="H346" s="7" t="s">
        <v>509</v>
      </c>
      <c r="I346" s="29">
        <v>37987</v>
      </c>
      <c r="J346" s="9" t="s">
        <v>117</v>
      </c>
      <c r="K346" s="31">
        <v>3</v>
      </c>
      <c r="L346" s="30" t="s">
        <v>117</v>
      </c>
      <c r="M346" s="5">
        <v>9</v>
      </c>
      <c r="N346" s="32">
        <f>SUM(M346/10*K346)</f>
        <v>2.7</v>
      </c>
      <c r="O346" s="5"/>
      <c r="P346" s="5" t="s">
        <v>303</v>
      </c>
      <c r="Q346" s="33"/>
      <c r="R346" s="5"/>
    </row>
    <row r="347" spans="1:37" s="1" customFormat="1" ht="10">
      <c r="A347" s="55" t="s">
        <v>303</v>
      </c>
      <c r="B347" s="5" t="s">
        <v>510</v>
      </c>
      <c r="C347" s="5" t="s">
        <v>507</v>
      </c>
      <c r="D347" s="5" t="s">
        <v>121</v>
      </c>
      <c r="E347" s="5" t="s">
        <v>121</v>
      </c>
      <c r="F347" s="5" t="s">
        <v>508</v>
      </c>
      <c r="G347" s="5" t="s">
        <v>307</v>
      </c>
      <c r="H347" s="7" t="s">
        <v>509</v>
      </c>
      <c r="I347" s="29">
        <v>37987</v>
      </c>
      <c r="J347" s="9" t="s">
        <v>117</v>
      </c>
      <c r="K347" s="31">
        <v>3</v>
      </c>
      <c r="L347" s="30" t="s">
        <v>117</v>
      </c>
      <c r="M347" s="5">
        <v>9</v>
      </c>
      <c r="N347" s="32">
        <f>SUM(M347/10*K347)</f>
        <v>2.7</v>
      </c>
      <c r="O347" s="5"/>
      <c r="P347" s="5" t="s">
        <v>303</v>
      </c>
      <c r="Q347" s="33"/>
      <c r="R347" s="5"/>
    </row>
    <row r="348" spans="1:37" s="1" customFormat="1" ht="10">
      <c r="A348" s="1" t="s">
        <v>117</v>
      </c>
      <c r="B348" s="6" t="s">
        <v>765</v>
      </c>
      <c r="C348" s="6" t="s">
        <v>768</v>
      </c>
      <c r="D348" s="6" t="s">
        <v>121</v>
      </c>
      <c r="E348" s="6" t="s">
        <v>121</v>
      </c>
      <c r="F348" s="6" t="s">
        <v>503</v>
      </c>
      <c r="G348" s="6" t="s">
        <v>504</v>
      </c>
      <c r="H348" s="4" t="s">
        <v>767</v>
      </c>
      <c r="I348" s="21">
        <v>40909</v>
      </c>
      <c r="J348" s="1" t="s">
        <v>303</v>
      </c>
      <c r="K348" s="22">
        <v>3</v>
      </c>
      <c r="L348" s="18" t="s">
        <v>117</v>
      </c>
      <c r="M348" s="6">
        <v>10</v>
      </c>
      <c r="N348" s="23">
        <v>3</v>
      </c>
      <c r="O348" s="6"/>
      <c r="P348" s="6"/>
      <c r="Q348" s="24"/>
      <c r="R348" s="6"/>
    </row>
    <row r="349" spans="1:37" s="1" customFormat="1" ht="10">
      <c r="A349" s="1" t="s">
        <v>117</v>
      </c>
      <c r="B349" s="6" t="s">
        <v>766</v>
      </c>
      <c r="C349" s="6" t="s">
        <v>767</v>
      </c>
      <c r="D349" s="6" t="s">
        <v>121</v>
      </c>
      <c r="E349" s="6" t="s">
        <v>121</v>
      </c>
      <c r="F349" s="6" t="s">
        <v>503</v>
      </c>
      <c r="G349" s="6" t="s">
        <v>504</v>
      </c>
      <c r="H349" s="4" t="s">
        <v>767</v>
      </c>
      <c r="I349" s="21">
        <v>40910</v>
      </c>
      <c r="J349" s="1" t="s">
        <v>303</v>
      </c>
      <c r="K349" s="22">
        <v>3</v>
      </c>
      <c r="L349" s="18" t="s">
        <v>117</v>
      </c>
      <c r="M349" s="6">
        <v>10</v>
      </c>
      <c r="N349" s="23">
        <v>3</v>
      </c>
      <c r="O349" s="6" t="s">
        <v>1041</v>
      </c>
      <c r="P349" s="6"/>
      <c r="Q349" s="24"/>
      <c r="R349" s="6"/>
    </row>
    <row r="350" spans="1:37" s="1" customFormat="1" ht="10">
      <c r="A350" s="11"/>
      <c r="B350" s="6"/>
      <c r="C350" s="6"/>
      <c r="D350" s="6"/>
      <c r="E350" s="6"/>
      <c r="F350" s="6"/>
      <c r="G350" s="6"/>
      <c r="H350" s="4"/>
      <c r="I350" s="4"/>
      <c r="K350" s="22"/>
      <c r="L350" s="18"/>
      <c r="M350" s="6"/>
      <c r="N350" s="23"/>
      <c r="O350" s="6"/>
      <c r="P350" s="6"/>
      <c r="Q350" s="34"/>
      <c r="R350" s="6"/>
    </row>
    <row r="351" spans="1:37" s="1" customFormat="1" ht="10">
      <c r="A351" s="89" t="s">
        <v>117</v>
      </c>
      <c r="B351" s="6" t="s">
        <v>1104</v>
      </c>
      <c r="C351" s="6" t="s">
        <v>511</v>
      </c>
      <c r="D351" s="6" t="s">
        <v>512</v>
      </c>
      <c r="E351" s="6" t="s">
        <v>513</v>
      </c>
      <c r="F351" s="6" t="s">
        <v>121</v>
      </c>
      <c r="G351" s="6" t="s">
        <v>75</v>
      </c>
      <c r="H351" s="4" t="s">
        <v>691</v>
      </c>
      <c r="I351" s="21">
        <v>36892</v>
      </c>
      <c r="J351" s="1" t="s">
        <v>117</v>
      </c>
      <c r="K351" s="22" t="s">
        <v>121</v>
      </c>
      <c r="L351" s="18" t="s">
        <v>121</v>
      </c>
      <c r="M351" s="6">
        <v>9</v>
      </c>
      <c r="N351" s="23" t="s">
        <v>121</v>
      </c>
      <c r="O351" s="6"/>
      <c r="P351" s="6" t="s">
        <v>303</v>
      </c>
      <c r="Q351" s="34"/>
      <c r="R351" s="6"/>
    </row>
    <row r="352" spans="1:37" s="122" customFormat="1" ht="10">
      <c r="A352" s="126" t="s">
        <v>90</v>
      </c>
      <c r="B352" s="119" t="s">
        <v>909</v>
      </c>
      <c r="C352" s="119" t="s">
        <v>516</v>
      </c>
      <c r="D352" s="119" t="s">
        <v>121</v>
      </c>
      <c r="E352" s="119" t="s">
        <v>121</v>
      </c>
      <c r="F352" s="119" t="s">
        <v>121</v>
      </c>
      <c r="G352" s="119" t="s">
        <v>517</v>
      </c>
      <c r="H352" s="120" t="s">
        <v>518</v>
      </c>
      <c r="I352" s="121">
        <v>38838</v>
      </c>
      <c r="J352" s="122" t="s">
        <v>303</v>
      </c>
      <c r="K352" s="123">
        <f>0.5*13</f>
        <v>6.5</v>
      </c>
      <c r="L352" s="124" t="s">
        <v>117</v>
      </c>
      <c r="M352" s="119">
        <v>9</v>
      </c>
      <c r="N352" s="125">
        <f>SUM(M352/10*K352)</f>
        <v>5.8500000000000005</v>
      </c>
      <c r="O352" s="119" t="s">
        <v>732</v>
      </c>
      <c r="P352" s="119" t="s">
        <v>303</v>
      </c>
      <c r="Q352" s="133"/>
      <c r="R352" s="119"/>
    </row>
    <row r="353" spans="1:18" s="1" customFormat="1" ht="10">
      <c r="A353" s="1" t="s">
        <v>117</v>
      </c>
      <c r="B353" s="6" t="s">
        <v>969</v>
      </c>
      <c r="C353" s="6" t="s">
        <v>516</v>
      </c>
      <c r="D353" s="6"/>
      <c r="E353" s="6" t="s">
        <v>514</v>
      </c>
      <c r="F353" s="6" t="s">
        <v>239</v>
      </c>
      <c r="G353" s="6" t="s">
        <v>504</v>
      </c>
      <c r="H353" s="4" t="s">
        <v>515</v>
      </c>
      <c r="I353" s="21">
        <v>41208</v>
      </c>
      <c r="J353" s="1" t="s">
        <v>303</v>
      </c>
      <c r="K353" s="22">
        <v>1</v>
      </c>
      <c r="L353" s="18" t="s">
        <v>303</v>
      </c>
      <c r="M353" s="6">
        <v>10</v>
      </c>
      <c r="N353" s="23">
        <f t="shared" ref="N353:N354" si="47">SUM(M353/10*K353)</f>
        <v>1</v>
      </c>
      <c r="O353" s="6"/>
      <c r="P353" s="6" t="s">
        <v>303</v>
      </c>
      <c r="Q353" s="34"/>
      <c r="R353" s="6"/>
    </row>
    <row r="354" spans="1:18" s="1" customFormat="1" ht="10">
      <c r="A354" s="1" t="s">
        <v>117</v>
      </c>
      <c r="B354" s="6" t="s">
        <v>970</v>
      </c>
      <c r="C354" s="6" t="s">
        <v>516</v>
      </c>
      <c r="D354" s="6"/>
      <c r="E354" s="6" t="s">
        <v>514</v>
      </c>
      <c r="F354" s="6" t="s">
        <v>239</v>
      </c>
      <c r="G354" s="6" t="s">
        <v>504</v>
      </c>
      <c r="H354" s="4" t="s">
        <v>515</v>
      </c>
      <c r="I354" s="21">
        <v>41208</v>
      </c>
      <c r="J354" s="1" t="s">
        <v>303</v>
      </c>
      <c r="K354" s="22">
        <v>1</v>
      </c>
      <c r="L354" s="18" t="s">
        <v>303</v>
      </c>
      <c r="M354" s="6">
        <v>10</v>
      </c>
      <c r="N354" s="23">
        <f t="shared" si="47"/>
        <v>1</v>
      </c>
      <c r="O354" s="6"/>
      <c r="P354" s="6" t="s">
        <v>303</v>
      </c>
      <c r="Q354" s="34"/>
      <c r="R354" s="6"/>
    </row>
    <row r="355" spans="1:18" s="1" customFormat="1" ht="10">
      <c r="B355" s="6" t="s">
        <v>1203</v>
      </c>
      <c r="C355" s="6" t="s">
        <v>516</v>
      </c>
      <c r="D355" s="6"/>
      <c r="E355" s="6"/>
      <c r="F355" s="6" t="s">
        <v>203</v>
      </c>
      <c r="G355" s="6" t="s">
        <v>544</v>
      </c>
      <c r="H355" s="4"/>
      <c r="I355" s="21"/>
      <c r="K355" s="22"/>
      <c r="L355" s="18"/>
      <c r="M355" s="6"/>
      <c r="N355" s="23"/>
      <c r="O355" s="6" t="s">
        <v>1204</v>
      </c>
      <c r="P355" s="6"/>
      <c r="Q355" s="34"/>
      <c r="R355" s="6"/>
    </row>
    <row r="356" spans="1:18" s="1" customFormat="1" ht="10">
      <c r="B356" s="6"/>
      <c r="C356" s="6"/>
      <c r="D356" s="6"/>
      <c r="E356" s="6"/>
      <c r="F356" s="6"/>
      <c r="G356" s="6"/>
      <c r="H356" s="4"/>
      <c r="I356" s="21"/>
      <c r="K356" s="22"/>
      <c r="L356" s="18"/>
      <c r="M356" s="6"/>
      <c r="N356" s="23"/>
      <c r="O356" s="6"/>
      <c r="P356" s="6"/>
      <c r="Q356" s="34"/>
      <c r="R356" s="6"/>
    </row>
    <row r="357" spans="1:18" s="1" customFormat="1" ht="10">
      <c r="A357" s="1" t="s">
        <v>117</v>
      </c>
      <c r="B357" s="6" t="s">
        <v>519</v>
      </c>
      <c r="C357" s="6" t="s">
        <v>520</v>
      </c>
      <c r="D357" s="6" t="s">
        <v>121</v>
      </c>
      <c r="E357" s="6" t="s">
        <v>121</v>
      </c>
      <c r="F357" s="6" t="s">
        <v>239</v>
      </c>
      <c r="G357" s="6" t="s">
        <v>240</v>
      </c>
      <c r="H357" s="4" t="s">
        <v>521</v>
      </c>
      <c r="I357" s="21">
        <v>38473</v>
      </c>
      <c r="J357" s="1" t="s">
        <v>117</v>
      </c>
      <c r="K357" s="22">
        <v>10</v>
      </c>
      <c r="L357" s="18" t="s">
        <v>117</v>
      </c>
      <c r="M357" s="6">
        <v>9</v>
      </c>
      <c r="N357" s="23">
        <f>SUM(M357/10*K357)</f>
        <v>9</v>
      </c>
      <c r="O357" s="6"/>
      <c r="P357" s="6" t="s">
        <v>303</v>
      </c>
      <c r="Q357" s="24"/>
      <c r="R357" s="6"/>
    </row>
    <row r="358" spans="1:18" s="1" customFormat="1" ht="10">
      <c r="A358" s="35" t="s">
        <v>117</v>
      </c>
      <c r="B358" s="6" t="s">
        <v>127</v>
      </c>
      <c r="C358" s="6" t="s">
        <v>128</v>
      </c>
      <c r="D358" s="6" t="s">
        <v>121</v>
      </c>
      <c r="E358" s="6" t="s">
        <v>121</v>
      </c>
      <c r="F358" s="6" t="s">
        <v>401</v>
      </c>
      <c r="G358" s="6" t="s">
        <v>129</v>
      </c>
      <c r="H358" s="4" t="s">
        <v>130</v>
      </c>
      <c r="I358" s="21" t="s">
        <v>121</v>
      </c>
      <c r="J358" s="1" t="s">
        <v>121</v>
      </c>
      <c r="K358" s="22">
        <v>3</v>
      </c>
      <c r="L358" s="18" t="s">
        <v>117</v>
      </c>
      <c r="M358" s="6">
        <v>5</v>
      </c>
      <c r="N358" s="23">
        <f>SUM(M358/10*K358)</f>
        <v>1.5</v>
      </c>
      <c r="O358" s="6"/>
      <c r="P358" s="6" t="s">
        <v>303</v>
      </c>
      <c r="Q358" s="24"/>
      <c r="R358" s="6"/>
    </row>
    <row r="359" spans="1:18" s="1" customFormat="1" ht="10">
      <c r="A359" s="35" t="s">
        <v>117</v>
      </c>
      <c r="B359" s="6" t="s">
        <v>879</v>
      </c>
      <c r="C359" s="6" t="s">
        <v>889</v>
      </c>
      <c r="D359" s="6" t="s">
        <v>890</v>
      </c>
      <c r="E359" s="6"/>
      <c r="F359" s="6" t="s">
        <v>239</v>
      </c>
      <c r="G359" s="6" t="s">
        <v>75</v>
      </c>
      <c r="H359" s="4" t="s">
        <v>891</v>
      </c>
      <c r="I359" s="21">
        <v>41208</v>
      </c>
      <c r="J359" s="1" t="s">
        <v>303</v>
      </c>
      <c r="K359" s="22"/>
      <c r="L359" s="18" t="s">
        <v>303</v>
      </c>
      <c r="M359" s="6">
        <v>10</v>
      </c>
      <c r="N359" s="23"/>
      <c r="O359" s="6"/>
      <c r="P359" s="6" t="s">
        <v>303</v>
      </c>
      <c r="Q359" s="24"/>
      <c r="R359" s="6"/>
    </row>
    <row r="360" spans="1:18" s="1" customFormat="1" ht="10">
      <c r="A360" s="35" t="s">
        <v>117</v>
      </c>
      <c r="B360" s="6" t="s">
        <v>880</v>
      </c>
      <c r="C360" s="6" t="s">
        <v>889</v>
      </c>
      <c r="D360" s="6" t="s">
        <v>890</v>
      </c>
      <c r="E360" s="6"/>
      <c r="F360" s="6" t="s">
        <v>239</v>
      </c>
      <c r="G360" s="6" t="s">
        <v>75</v>
      </c>
      <c r="H360" s="4" t="s">
        <v>891</v>
      </c>
      <c r="I360" s="21">
        <v>41208</v>
      </c>
      <c r="J360" s="1" t="s">
        <v>303</v>
      </c>
      <c r="K360" s="22"/>
      <c r="L360" s="18" t="s">
        <v>303</v>
      </c>
      <c r="M360" s="6">
        <v>10</v>
      </c>
      <c r="N360" s="23"/>
      <c r="O360" s="6"/>
      <c r="P360" s="6" t="s">
        <v>303</v>
      </c>
      <c r="Q360" s="24"/>
      <c r="R360" s="6"/>
    </row>
    <row r="361" spans="1:18" s="1" customFormat="1" ht="10">
      <c r="A361" s="35" t="s">
        <v>117</v>
      </c>
      <c r="B361" s="6" t="s">
        <v>881</v>
      </c>
      <c r="C361" s="6" t="s">
        <v>889</v>
      </c>
      <c r="D361" s="6" t="s">
        <v>890</v>
      </c>
      <c r="E361" s="6"/>
      <c r="F361" s="6" t="s">
        <v>239</v>
      </c>
      <c r="G361" s="6" t="s">
        <v>75</v>
      </c>
      <c r="H361" s="4" t="s">
        <v>891</v>
      </c>
      <c r="I361" s="21">
        <v>41208</v>
      </c>
      <c r="J361" s="1" t="s">
        <v>303</v>
      </c>
      <c r="K361" s="22"/>
      <c r="L361" s="18" t="s">
        <v>303</v>
      </c>
      <c r="M361" s="6">
        <v>10</v>
      </c>
      <c r="N361" s="23"/>
      <c r="O361" s="6"/>
      <c r="P361" s="6" t="s">
        <v>303</v>
      </c>
      <c r="Q361" s="24"/>
      <c r="R361" s="6"/>
    </row>
    <row r="362" spans="1:18" s="1" customFormat="1" ht="10">
      <c r="A362" s="35" t="s">
        <v>117</v>
      </c>
      <c r="B362" s="6" t="s">
        <v>882</v>
      </c>
      <c r="C362" s="6" t="s">
        <v>889</v>
      </c>
      <c r="D362" s="6" t="s">
        <v>890</v>
      </c>
      <c r="E362" s="6"/>
      <c r="F362" s="6" t="s">
        <v>147</v>
      </c>
      <c r="G362" s="6" t="s">
        <v>75</v>
      </c>
      <c r="H362" s="4" t="s">
        <v>960</v>
      </c>
      <c r="I362" s="21">
        <v>41208</v>
      </c>
      <c r="J362" s="1" t="s">
        <v>303</v>
      </c>
      <c r="K362" s="22"/>
      <c r="L362" s="18" t="s">
        <v>303</v>
      </c>
      <c r="M362" s="6">
        <v>10</v>
      </c>
      <c r="N362" s="23"/>
      <c r="O362" s="6"/>
      <c r="P362" s="6" t="s">
        <v>303</v>
      </c>
      <c r="Q362" s="24"/>
      <c r="R362" s="6"/>
    </row>
    <row r="363" spans="1:18" s="1" customFormat="1" ht="10">
      <c r="A363" s="35" t="s">
        <v>117</v>
      </c>
      <c r="B363" s="6" t="s">
        <v>883</v>
      </c>
      <c r="C363" s="6" t="s">
        <v>889</v>
      </c>
      <c r="D363" s="6" t="s">
        <v>890</v>
      </c>
      <c r="E363" s="6"/>
      <c r="F363" s="6" t="s">
        <v>147</v>
      </c>
      <c r="G363" s="6" t="s">
        <v>75</v>
      </c>
      <c r="H363" s="4" t="s">
        <v>960</v>
      </c>
      <c r="I363" s="21">
        <v>41208</v>
      </c>
      <c r="J363" s="1" t="s">
        <v>303</v>
      </c>
      <c r="K363" s="22"/>
      <c r="L363" s="18" t="s">
        <v>303</v>
      </c>
      <c r="M363" s="6">
        <v>10</v>
      </c>
      <c r="N363" s="23"/>
      <c r="O363" s="6"/>
      <c r="P363" s="6" t="s">
        <v>303</v>
      </c>
      <c r="Q363" s="24"/>
      <c r="R363" s="6"/>
    </row>
    <row r="364" spans="1:18" s="1" customFormat="1" ht="10">
      <c r="A364" s="35" t="s">
        <v>117</v>
      </c>
      <c r="B364" s="6" t="s">
        <v>884</v>
      </c>
      <c r="C364" s="6" t="s">
        <v>961</v>
      </c>
      <c r="D364" s="6" t="s">
        <v>890</v>
      </c>
      <c r="E364" s="6"/>
      <c r="F364" s="6"/>
      <c r="G364" s="6" t="s">
        <v>75</v>
      </c>
      <c r="H364" s="4" t="s">
        <v>962</v>
      </c>
      <c r="I364" s="21">
        <v>41208</v>
      </c>
      <c r="J364" s="1" t="s">
        <v>303</v>
      </c>
      <c r="K364" s="22"/>
      <c r="L364" s="18" t="s">
        <v>303</v>
      </c>
      <c r="M364" s="6">
        <v>10</v>
      </c>
      <c r="N364" s="23"/>
      <c r="O364" s="6"/>
      <c r="P364" s="6" t="s">
        <v>303</v>
      </c>
      <c r="Q364" s="24"/>
      <c r="R364" s="6"/>
    </row>
    <row r="365" spans="1:18" s="1" customFormat="1" ht="10">
      <c r="A365" s="35" t="s">
        <v>117</v>
      </c>
      <c r="B365" s="6" t="s">
        <v>885</v>
      </c>
      <c r="C365" s="6" t="s">
        <v>963</v>
      </c>
      <c r="D365" s="6" t="s">
        <v>890</v>
      </c>
      <c r="E365" s="6"/>
      <c r="F365" s="6"/>
      <c r="G365" s="6" t="s">
        <v>868</v>
      </c>
      <c r="H365" s="4" t="s">
        <v>964</v>
      </c>
      <c r="I365" s="21">
        <v>41208</v>
      </c>
      <c r="J365" s="1" t="s">
        <v>303</v>
      </c>
      <c r="K365" s="22" t="s">
        <v>965</v>
      </c>
      <c r="L365" s="18" t="s">
        <v>303</v>
      </c>
      <c r="M365" s="6">
        <v>10</v>
      </c>
      <c r="N365" s="23" t="s">
        <v>965</v>
      </c>
      <c r="O365" s="6"/>
      <c r="P365" s="6" t="s">
        <v>303</v>
      </c>
      <c r="Q365" s="24"/>
      <c r="R365" s="6"/>
    </row>
    <row r="366" spans="1:18" s="176" customFormat="1" ht="10">
      <c r="A366" s="183" t="s">
        <v>117</v>
      </c>
      <c r="B366" s="174" t="s">
        <v>886</v>
      </c>
      <c r="C366" s="174" t="s">
        <v>128</v>
      </c>
      <c r="D366" s="174" t="s">
        <v>890</v>
      </c>
      <c r="E366" s="174"/>
      <c r="F366" s="174"/>
      <c r="G366" s="174" t="s">
        <v>868</v>
      </c>
      <c r="H366" s="177" t="s">
        <v>966</v>
      </c>
      <c r="I366" s="178">
        <v>41208</v>
      </c>
      <c r="J366" s="176" t="s">
        <v>303</v>
      </c>
      <c r="K366" s="179">
        <v>0.37</v>
      </c>
      <c r="L366" s="180" t="s">
        <v>303</v>
      </c>
      <c r="M366" s="174">
        <v>10</v>
      </c>
      <c r="N366" s="181">
        <v>0.37</v>
      </c>
      <c r="O366" s="174"/>
      <c r="P366" s="174" t="s">
        <v>303</v>
      </c>
      <c r="Q366" s="182"/>
      <c r="R366" s="174"/>
    </row>
    <row r="367" spans="1:18" s="1" customFormat="1" ht="10">
      <c r="A367" s="35" t="s">
        <v>117</v>
      </c>
      <c r="B367" s="6" t="s">
        <v>887</v>
      </c>
      <c r="C367" s="6" t="s">
        <v>128</v>
      </c>
      <c r="D367" s="6" t="s">
        <v>890</v>
      </c>
      <c r="E367" s="6"/>
      <c r="F367" s="6"/>
      <c r="G367" s="6" t="s">
        <v>868</v>
      </c>
      <c r="H367" s="4" t="s">
        <v>966</v>
      </c>
      <c r="I367" s="21">
        <v>41208</v>
      </c>
      <c r="J367" s="1" t="s">
        <v>303</v>
      </c>
      <c r="K367" s="22">
        <v>0.37</v>
      </c>
      <c r="L367" s="18" t="s">
        <v>303</v>
      </c>
      <c r="M367" s="6">
        <v>10</v>
      </c>
      <c r="N367" s="23">
        <v>0.37</v>
      </c>
      <c r="O367" s="6"/>
      <c r="P367" s="6" t="s">
        <v>303</v>
      </c>
      <c r="Q367" s="24"/>
      <c r="R367" s="6"/>
    </row>
    <row r="368" spans="1:18" s="122" customFormat="1" ht="10">
      <c r="A368" s="118" t="s">
        <v>117</v>
      </c>
      <c r="B368" s="119" t="s">
        <v>888</v>
      </c>
      <c r="C368" s="119" t="s">
        <v>967</v>
      </c>
      <c r="D368" s="119" t="s">
        <v>890</v>
      </c>
      <c r="E368" s="119"/>
      <c r="F368" s="119"/>
      <c r="G368" s="119" t="s">
        <v>868</v>
      </c>
      <c r="H368" s="120" t="s">
        <v>968</v>
      </c>
      <c r="I368" s="121">
        <v>41194</v>
      </c>
      <c r="J368" s="122" t="s">
        <v>303</v>
      </c>
      <c r="K368" s="123">
        <v>0.28000000000000003</v>
      </c>
      <c r="L368" s="124" t="s">
        <v>303</v>
      </c>
      <c r="M368" s="119">
        <v>10</v>
      </c>
      <c r="N368" s="125">
        <v>0.28000000000000003</v>
      </c>
      <c r="O368" s="119"/>
      <c r="P368" s="119" t="s">
        <v>303</v>
      </c>
      <c r="Q368" s="175"/>
      <c r="R368" s="119"/>
    </row>
    <row r="369" spans="1:18" s="1" customFormat="1" ht="10">
      <c r="B369" s="6"/>
      <c r="C369" s="6"/>
      <c r="D369" s="6"/>
      <c r="E369" s="6"/>
      <c r="F369" s="6"/>
      <c r="G369" s="6"/>
      <c r="H369" s="4"/>
      <c r="I369" s="21"/>
      <c r="K369" s="22"/>
      <c r="L369" s="18"/>
      <c r="M369" s="6"/>
      <c r="N369" s="23"/>
      <c r="O369" s="6"/>
      <c r="P369" s="6"/>
      <c r="Q369" s="34"/>
      <c r="R369" s="6"/>
    </row>
    <row r="370" spans="1:18" s="1" customFormat="1" ht="10">
      <c r="A370" s="1" t="s">
        <v>117</v>
      </c>
      <c r="B370" s="6" t="s">
        <v>526</v>
      </c>
      <c r="C370" s="6" t="s">
        <v>347</v>
      </c>
      <c r="D370" s="6" t="s">
        <v>348</v>
      </c>
      <c r="E370" s="6" t="s">
        <v>121</v>
      </c>
      <c r="F370" s="6" t="s">
        <v>349</v>
      </c>
      <c r="G370" s="6" t="s">
        <v>350</v>
      </c>
      <c r="H370" s="4" t="s">
        <v>351</v>
      </c>
      <c r="I370" s="21">
        <v>36161</v>
      </c>
      <c r="J370" s="1" t="s">
        <v>117</v>
      </c>
      <c r="K370" s="22">
        <v>4.99</v>
      </c>
      <c r="L370" s="18" t="s">
        <v>117</v>
      </c>
      <c r="M370" s="6">
        <v>6</v>
      </c>
      <c r="N370" s="23">
        <f>SUM(M370/10*K370)</f>
        <v>2.9940000000000002</v>
      </c>
      <c r="O370" s="6" t="s">
        <v>121</v>
      </c>
      <c r="P370" s="6" t="s">
        <v>303</v>
      </c>
      <c r="Q370" s="24"/>
      <c r="R370" s="6"/>
    </row>
    <row r="371" spans="1:18" s="1" customFormat="1" ht="10">
      <c r="A371" s="1" t="s">
        <v>117</v>
      </c>
      <c r="B371" s="6" t="s">
        <v>352</v>
      </c>
      <c r="C371" s="6" t="s">
        <v>347</v>
      </c>
      <c r="D371" s="6" t="s">
        <v>348</v>
      </c>
      <c r="E371" s="6" t="s">
        <v>121</v>
      </c>
      <c r="F371" s="6" t="s">
        <v>349</v>
      </c>
      <c r="G371" s="6" t="s">
        <v>353</v>
      </c>
      <c r="H371" s="4" t="s">
        <v>351</v>
      </c>
      <c r="I371" s="21">
        <v>36161</v>
      </c>
      <c r="J371" s="1" t="s">
        <v>117</v>
      </c>
      <c r="K371" s="22">
        <v>4.99</v>
      </c>
      <c r="L371" s="18" t="s">
        <v>117</v>
      </c>
      <c r="M371" s="6">
        <v>6</v>
      </c>
      <c r="N371" s="23">
        <f>SUM(M371/10*K371)</f>
        <v>2.9940000000000002</v>
      </c>
      <c r="O371" s="6" t="s">
        <v>121</v>
      </c>
      <c r="P371" s="6" t="s">
        <v>303</v>
      </c>
      <c r="Q371" s="24"/>
      <c r="R371" s="6"/>
    </row>
    <row r="372" spans="1:18" s="1" customFormat="1" ht="10">
      <c r="B372" s="6"/>
      <c r="C372" s="6"/>
      <c r="D372" s="6"/>
      <c r="E372" s="6"/>
      <c r="F372" s="6"/>
      <c r="G372" s="6"/>
      <c r="H372" s="4"/>
      <c r="I372" s="21"/>
      <c r="K372" s="22"/>
      <c r="L372" s="18"/>
      <c r="M372" s="6"/>
      <c r="N372" s="23"/>
      <c r="O372" s="6"/>
      <c r="P372" s="6"/>
      <c r="Q372" s="34"/>
      <c r="R372" s="6"/>
    </row>
    <row r="373" spans="1:18" s="9" customFormat="1" ht="10">
      <c r="A373" s="9" t="s">
        <v>117</v>
      </c>
      <c r="B373" s="5" t="s">
        <v>354</v>
      </c>
      <c r="C373" s="5" t="s">
        <v>355</v>
      </c>
      <c r="D373" s="5" t="s">
        <v>326</v>
      </c>
      <c r="E373" s="5" t="s">
        <v>121</v>
      </c>
      <c r="F373" s="5" t="s">
        <v>357</v>
      </c>
      <c r="G373" s="5" t="s">
        <v>353</v>
      </c>
      <c r="H373" s="7" t="s">
        <v>358</v>
      </c>
      <c r="I373" s="29">
        <v>37652</v>
      </c>
      <c r="J373" s="9" t="s">
        <v>303</v>
      </c>
      <c r="K373" s="31">
        <v>1.5</v>
      </c>
      <c r="L373" s="30" t="s">
        <v>117</v>
      </c>
      <c r="M373" s="5">
        <v>8</v>
      </c>
      <c r="N373" s="32">
        <f>SUM(M373/10*K373)</f>
        <v>1.2000000000000002</v>
      </c>
      <c r="O373" s="5"/>
      <c r="P373" s="5" t="s">
        <v>303</v>
      </c>
      <c r="Q373" s="25"/>
      <c r="R373" s="5"/>
    </row>
    <row r="374" spans="1:18" s="9" customFormat="1" ht="10">
      <c r="A374" s="9" t="s">
        <v>117</v>
      </c>
      <c r="B374" s="5" t="s">
        <v>359</v>
      </c>
      <c r="C374" s="5" t="s">
        <v>355</v>
      </c>
      <c r="D374" s="5" t="s">
        <v>326</v>
      </c>
      <c r="E374" s="5" t="s">
        <v>121</v>
      </c>
      <c r="F374" s="5" t="s">
        <v>357</v>
      </c>
      <c r="G374" s="5" t="s">
        <v>353</v>
      </c>
      <c r="H374" s="7" t="s">
        <v>358</v>
      </c>
      <c r="I374" s="29">
        <v>37652</v>
      </c>
      <c r="J374" s="9" t="s">
        <v>303</v>
      </c>
      <c r="K374" s="31">
        <v>1.5</v>
      </c>
      <c r="L374" s="30" t="s">
        <v>117</v>
      </c>
      <c r="M374" s="5">
        <v>8</v>
      </c>
      <c r="N374" s="32">
        <f>SUM(M374/10*K374)</f>
        <v>1.2000000000000002</v>
      </c>
      <c r="O374" s="5"/>
      <c r="P374" s="5" t="s">
        <v>303</v>
      </c>
      <c r="Q374" s="25"/>
      <c r="R374" s="5"/>
    </row>
    <row r="375" spans="1:18" s="9" customFormat="1" ht="10">
      <c r="A375" s="9" t="s">
        <v>117</v>
      </c>
      <c r="B375" s="5" t="s">
        <v>697</v>
      </c>
      <c r="C375" s="5" t="s">
        <v>355</v>
      </c>
      <c r="D375" s="5" t="s">
        <v>326</v>
      </c>
      <c r="E375" s="5" t="s">
        <v>121</v>
      </c>
      <c r="F375" s="5" t="s">
        <v>357</v>
      </c>
      <c r="G375" s="5" t="s">
        <v>707</v>
      </c>
      <c r="H375" s="7" t="s">
        <v>358</v>
      </c>
      <c r="I375" s="29">
        <v>37652</v>
      </c>
      <c r="J375" s="9" t="s">
        <v>303</v>
      </c>
      <c r="K375" s="31">
        <v>1.5</v>
      </c>
      <c r="L375" s="30" t="s">
        <v>117</v>
      </c>
      <c r="M375" s="5">
        <v>8</v>
      </c>
      <c r="N375" s="32">
        <f t="shared" ref="N375:N376" si="48">SUM(M375/10*K375)</f>
        <v>1.2000000000000002</v>
      </c>
      <c r="O375" s="5"/>
      <c r="P375" s="5" t="s">
        <v>303</v>
      </c>
      <c r="Q375" s="25"/>
      <c r="R375" s="5"/>
    </row>
    <row r="376" spans="1:18" s="9" customFormat="1" ht="10">
      <c r="A376" s="9" t="s">
        <v>117</v>
      </c>
      <c r="B376" s="5" t="s">
        <v>698</v>
      </c>
      <c r="C376" s="5" t="s">
        <v>355</v>
      </c>
      <c r="D376" s="5" t="s">
        <v>326</v>
      </c>
      <c r="E376" s="5" t="s">
        <v>121</v>
      </c>
      <c r="F376" s="5" t="s">
        <v>357</v>
      </c>
      <c r="G376" s="5" t="s">
        <v>707</v>
      </c>
      <c r="H376" s="7" t="s">
        <v>358</v>
      </c>
      <c r="I376" s="29">
        <v>37652</v>
      </c>
      <c r="J376" s="9" t="s">
        <v>303</v>
      </c>
      <c r="K376" s="31">
        <v>1.5</v>
      </c>
      <c r="L376" s="30" t="s">
        <v>117</v>
      </c>
      <c r="M376" s="5">
        <v>8</v>
      </c>
      <c r="N376" s="32">
        <f t="shared" si="48"/>
        <v>1.2000000000000002</v>
      </c>
      <c r="O376" s="5"/>
      <c r="P376" s="5" t="s">
        <v>303</v>
      </c>
      <c r="Q376" s="25"/>
      <c r="R376" s="5"/>
    </row>
    <row r="377" spans="1:18" s="1" customFormat="1" ht="10">
      <c r="B377" s="6"/>
      <c r="C377" s="6"/>
      <c r="D377" s="6"/>
      <c r="E377" s="6"/>
      <c r="F377" s="6"/>
      <c r="G377" s="6"/>
      <c r="H377" s="4"/>
      <c r="I377" s="4"/>
      <c r="K377" s="22"/>
      <c r="L377" s="18"/>
      <c r="M377" s="6"/>
      <c r="N377" s="23"/>
      <c r="O377" s="6"/>
      <c r="P377" s="6"/>
      <c r="Q377" s="34"/>
      <c r="R377" s="6"/>
    </row>
    <row r="378" spans="1:18" s="1" customFormat="1" ht="10">
      <c r="A378" s="1" t="s">
        <v>117</v>
      </c>
      <c r="B378" s="6" t="s">
        <v>360</v>
      </c>
      <c r="C378" s="6" t="s">
        <v>361</v>
      </c>
      <c r="D378" s="6" t="s">
        <v>362</v>
      </c>
      <c r="E378" s="6" t="s">
        <v>121</v>
      </c>
      <c r="F378" s="6" t="s">
        <v>363</v>
      </c>
      <c r="G378" s="6" t="s">
        <v>307</v>
      </c>
      <c r="H378" s="1" t="s">
        <v>364</v>
      </c>
      <c r="I378" s="21">
        <v>35431</v>
      </c>
      <c r="J378" s="1" t="s">
        <v>117</v>
      </c>
      <c r="K378" s="22">
        <v>3</v>
      </c>
      <c r="L378" s="18" t="s">
        <v>117</v>
      </c>
      <c r="M378" s="6">
        <v>7</v>
      </c>
      <c r="N378" s="23">
        <f t="shared" ref="N378:N385" si="49">SUM(M378/10*K378)</f>
        <v>2.0999999999999996</v>
      </c>
      <c r="O378" s="4" t="s">
        <v>957</v>
      </c>
      <c r="P378" s="6" t="s">
        <v>303</v>
      </c>
      <c r="Q378" s="24"/>
      <c r="R378" s="6"/>
    </row>
    <row r="379" spans="1:18" s="1" customFormat="1" ht="10">
      <c r="A379" s="1" t="s">
        <v>117</v>
      </c>
      <c r="B379" s="6" t="s">
        <v>366</v>
      </c>
      <c r="C379" s="6" t="s">
        <v>367</v>
      </c>
      <c r="D379" s="6" t="s">
        <v>121</v>
      </c>
      <c r="E379" s="6" t="s">
        <v>121</v>
      </c>
      <c r="F379" s="6" t="s">
        <v>368</v>
      </c>
      <c r="G379" s="6" t="s">
        <v>365</v>
      </c>
      <c r="H379" s="1" t="s">
        <v>364</v>
      </c>
      <c r="I379" s="21">
        <v>38718</v>
      </c>
      <c r="J379" s="1" t="s">
        <v>117</v>
      </c>
      <c r="K379" s="22">
        <v>1</v>
      </c>
      <c r="L379" s="1" t="s">
        <v>117</v>
      </c>
      <c r="M379" s="6">
        <v>8</v>
      </c>
      <c r="N379" s="23">
        <f t="shared" si="49"/>
        <v>0.8</v>
      </c>
      <c r="O379" s="6"/>
      <c r="P379" s="6" t="s">
        <v>303</v>
      </c>
      <c r="Q379" s="24"/>
      <c r="R379" s="6"/>
    </row>
    <row r="380" spans="1:18" s="1" customFormat="1" ht="10">
      <c r="A380" s="1" t="s">
        <v>55</v>
      </c>
      <c r="B380" s="6" t="s">
        <v>369</v>
      </c>
      <c r="C380" s="6" t="s">
        <v>370</v>
      </c>
      <c r="D380" s="6" t="s">
        <v>121</v>
      </c>
      <c r="E380" s="6" t="s">
        <v>121</v>
      </c>
      <c r="F380" s="6" t="s">
        <v>740</v>
      </c>
      <c r="G380" s="6" t="s">
        <v>365</v>
      </c>
      <c r="H380" s="1" t="s">
        <v>364</v>
      </c>
      <c r="I380" s="21">
        <v>38718</v>
      </c>
      <c r="J380" s="1" t="s">
        <v>117</v>
      </c>
      <c r="K380" s="22">
        <v>3</v>
      </c>
      <c r="L380" s="1" t="s">
        <v>117</v>
      </c>
      <c r="M380" s="6">
        <v>5</v>
      </c>
      <c r="N380" s="23">
        <f t="shared" si="49"/>
        <v>1.5</v>
      </c>
      <c r="O380" s="6" t="s">
        <v>1202</v>
      </c>
      <c r="P380" s="6" t="s">
        <v>303</v>
      </c>
      <c r="Q380" s="24"/>
      <c r="R380" s="6"/>
    </row>
    <row r="381" spans="1:18" s="1" customFormat="1" ht="10">
      <c r="A381" s="1" t="s">
        <v>117</v>
      </c>
      <c r="B381" s="6" t="s">
        <v>372</v>
      </c>
      <c r="C381" s="6" t="s">
        <v>741</v>
      </c>
      <c r="D381" s="6" t="s">
        <v>121</v>
      </c>
      <c r="E381" s="6" t="s">
        <v>121</v>
      </c>
      <c r="F381" s="6" t="s">
        <v>371</v>
      </c>
      <c r="G381" s="6" t="s">
        <v>365</v>
      </c>
      <c r="H381" s="1" t="s">
        <v>364</v>
      </c>
      <c r="I381" s="21">
        <v>38718</v>
      </c>
      <c r="J381" s="1" t="s">
        <v>117</v>
      </c>
      <c r="K381" s="22">
        <v>3</v>
      </c>
      <c r="L381" s="1" t="s">
        <v>117</v>
      </c>
      <c r="M381" s="6">
        <v>6</v>
      </c>
      <c r="N381" s="23">
        <f t="shared" si="49"/>
        <v>1.7999999999999998</v>
      </c>
      <c r="O381" s="6"/>
      <c r="P381" s="6" t="s">
        <v>303</v>
      </c>
      <c r="Q381" s="24"/>
      <c r="R381" s="6"/>
    </row>
    <row r="382" spans="1:18" s="1" customFormat="1" ht="10">
      <c r="A382" s="1" t="s">
        <v>117</v>
      </c>
      <c r="B382" s="6" t="s">
        <v>374</v>
      </c>
      <c r="C382" s="6" t="s">
        <v>375</v>
      </c>
      <c r="D382" s="6" t="s">
        <v>348</v>
      </c>
      <c r="E382" s="6" t="s">
        <v>121</v>
      </c>
      <c r="F382" s="6" t="s">
        <v>376</v>
      </c>
      <c r="G382" s="6" t="s">
        <v>365</v>
      </c>
      <c r="H382" s="1" t="s">
        <v>364</v>
      </c>
      <c r="I382" s="21">
        <v>38718</v>
      </c>
      <c r="J382" s="1" t="s">
        <v>117</v>
      </c>
      <c r="K382" s="22">
        <v>3</v>
      </c>
      <c r="L382" s="1" t="s">
        <v>117</v>
      </c>
      <c r="M382" s="6">
        <v>7</v>
      </c>
      <c r="N382" s="23">
        <f t="shared" si="49"/>
        <v>2.0999999999999996</v>
      </c>
      <c r="O382" s="6"/>
      <c r="P382" s="6" t="s">
        <v>303</v>
      </c>
      <c r="Q382" s="24"/>
      <c r="R382" s="6"/>
    </row>
    <row r="383" spans="1:18" s="1" customFormat="1" ht="10">
      <c r="A383" s="1" t="s">
        <v>117</v>
      </c>
      <c r="B383" s="6" t="s">
        <v>568</v>
      </c>
      <c r="C383" s="6" t="s">
        <v>375</v>
      </c>
      <c r="D383" s="6" t="s">
        <v>348</v>
      </c>
      <c r="E383" s="6" t="s">
        <v>121</v>
      </c>
      <c r="F383" s="6" t="s">
        <v>376</v>
      </c>
      <c r="G383" s="6" t="s">
        <v>365</v>
      </c>
      <c r="H383" s="1" t="s">
        <v>364</v>
      </c>
      <c r="I383" s="21">
        <v>38718</v>
      </c>
      <c r="J383" s="1" t="s">
        <v>117</v>
      </c>
      <c r="K383" s="22">
        <v>3</v>
      </c>
      <c r="L383" s="1" t="s">
        <v>117</v>
      </c>
      <c r="M383" s="6">
        <v>7</v>
      </c>
      <c r="N383" s="23">
        <f t="shared" si="49"/>
        <v>2.0999999999999996</v>
      </c>
      <c r="O383" s="6"/>
      <c r="P383" s="6" t="s">
        <v>303</v>
      </c>
      <c r="Q383" s="24"/>
      <c r="R383" s="6"/>
    </row>
    <row r="384" spans="1:18" s="1" customFormat="1" ht="10">
      <c r="A384" s="1" t="s">
        <v>117</v>
      </c>
      <c r="B384" s="6" t="s">
        <v>742</v>
      </c>
      <c r="C384" s="6" t="s">
        <v>373</v>
      </c>
      <c r="D384" s="6" t="s">
        <v>121</v>
      </c>
      <c r="E384" s="6" t="s">
        <v>121</v>
      </c>
      <c r="F384" s="6" t="s">
        <v>368</v>
      </c>
      <c r="G384" s="6" t="s">
        <v>365</v>
      </c>
      <c r="H384" s="1" t="s">
        <v>364</v>
      </c>
      <c r="I384" s="21">
        <v>38718</v>
      </c>
      <c r="J384" s="1" t="s">
        <v>117</v>
      </c>
      <c r="K384" s="22">
        <v>1</v>
      </c>
      <c r="L384" s="1" t="s">
        <v>117</v>
      </c>
      <c r="M384" s="6">
        <v>7</v>
      </c>
      <c r="N384" s="23">
        <f t="shared" si="49"/>
        <v>0.7</v>
      </c>
      <c r="O384" s="6"/>
      <c r="P384" s="6" t="s">
        <v>303</v>
      </c>
      <c r="Q384" s="24"/>
      <c r="R384" s="6"/>
    </row>
    <row r="385" spans="1:18" s="1" customFormat="1" ht="10">
      <c r="A385" s="1" t="s">
        <v>117</v>
      </c>
      <c r="B385" s="6" t="s">
        <v>743</v>
      </c>
      <c r="C385" s="6" t="s">
        <v>373</v>
      </c>
      <c r="D385" s="6" t="s">
        <v>121</v>
      </c>
      <c r="E385" s="6" t="s">
        <v>121</v>
      </c>
      <c r="F385" s="6" t="s">
        <v>368</v>
      </c>
      <c r="G385" s="6" t="s">
        <v>365</v>
      </c>
      <c r="H385" s="1" t="s">
        <v>364</v>
      </c>
      <c r="I385" s="21">
        <v>38718</v>
      </c>
      <c r="J385" s="1" t="s">
        <v>117</v>
      </c>
      <c r="K385" s="22">
        <v>1</v>
      </c>
      <c r="L385" s="1" t="s">
        <v>117</v>
      </c>
      <c r="M385" s="6">
        <v>8</v>
      </c>
      <c r="N385" s="23">
        <f t="shared" si="49"/>
        <v>0.8</v>
      </c>
      <c r="O385" s="6"/>
      <c r="P385" s="6" t="s">
        <v>303</v>
      </c>
      <c r="Q385" s="24"/>
      <c r="R385" s="6"/>
    </row>
    <row r="386" spans="1:18" s="1" customFormat="1" ht="10">
      <c r="B386" s="6"/>
      <c r="C386" s="6"/>
      <c r="D386" s="6"/>
      <c r="E386" s="6"/>
      <c r="F386" s="6"/>
      <c r="G386" s="6"/>
      <c r="H386" s="4"/>
      <c r="I386" s="21"/>
      <c r="K386" s="22"/>
      <c r="L386" s="18"/>
      <c r="M386" s="6"/>
      <c r="N386" s="23"/>
      <c r="O386" s="6"/>
      <c r="P386" s="6"/>
      <c r="Q386" s="34"/>
      <c r="R386" s="6"/>
    </row>
    <row r="387" spans="1:18" s="1" customFormat="1" ht="10">
      <c r="A387" s="1" t="s">
        <v>117</v>
      </c>
      <c r="B387" s="6" t="s">
        <v>569</v>
      </c>
      <c r="C387" s="6" t="s">
        <v>570</v>
      </c>
      <c r="D387" s="6" t="s">
        <v>377</v>
      </c>
      <c r="E387" s="6" t="s">
        <v>121</v>
      </c>
      <c r="F387" s="6" t="s">
        <v>378</v>
      </c>
      <c r="G387" s="6" t="s">
        <v>379</v>
      </c>
      <c r="H387" s="4" t="s">
        <v>571</v>
      </c>
      <c r="I387" s="21">
        <v>38718</v>
      </c>
      <c r="J387" s="1" t="s">
        <v>117</v>
      </c>
      <c r="K387" s="22">
        <v>10</v>
      </c>
      <c r="L387" s="18" t="s">
        <v>117</v>
      </c>
      <c r="M387" s="6">
        <v>8</v>
      </c>
      <c r="N387" s="23">
        <f t="shared" ref="N387:N392" si="50">SUM(M387/10*K387)</f>
        <v>8</v>
      </c>
      <c r="O387" s="6" t="s">
        <v>572</v>
      </c>
      <c r="P387" s="6" t="s">
        <v>303</v>
      </c>
      <c r="Q387" s="24"/>
      <c r="R387" s="6"/>
    </row>
    <row r="388" spans="1:18" s="1" customFormat="1" ht="10">
      <c r="A388" s="1" t="s">
        <v>117</v>
      </c>
      <c r="B388" s="6" t="s">
        <v>573</v>
      </c>
      <c r="C388" s="6" t="s">
        <v>570</v>
      </c>
      <c r="D388" s="6" t="s">
        <v>377</v>
      </c>
      <c r="E388" s="6" t="s">
        <v>121</v>
      </c>
      <c r="F388" s="6" t="s">
        <v>378</v>
      </c>
      <c r="G388" s="6" t="s">
        <v>379</v>
      </c>
      <c r="H388" s="4" t="s">
        <v>571</v>
      </c>
      <c r="I388" s="21">
        <v>38718</v>
      </c>
      <c r="J388" s="1" t="s">
        <v>117</v>
      </c>
      <c r="K388" s="22">
        <v>10</v>
      </c>
      <c r="L388" s="18" t="s">
        <v>117</v>
      </c>
      <c r="M388" s="6">
        <v>8</v>
      </c>
      <c r="N388" s="23">
        <f t="shared" si="50"/>
        <v>8</v>
      </c>
      <c r="O388" s="6" t="s">
        <v>572</v>
      </c>
      <c r="P388" s="6" t="s">
        <v>303</v>
      </c>
      <c r="Q388" s="24"/>
      <c r="R388" s="6"/>
    </row>
    <row r="389" spans="1:18" s="9" customFormat="1" ht="10">
      <c r="A389" s="9" t="s">
        <v>117</v>
      </c>
      <c r="B389" s="5" t="s">
        <v>574</v>
      </c>
      <c r="C389" s="5" t="s">
        <v>575</v>
      </c>
      <c r="D389" s="5" t="s">
        <v>576</v>
      </c>
      <c r="E389" s="5" t="s">
        <v>577</v>
      </c>
      <c r="F389" s="5" t="s">
        <v>578</v>
      </c>
      <c r="G389" s="5" t="s">
        <v>297</v>
      </c>
      <c r="H389" s="7" t="s">
        <v>579</v>
      </c>
      <c r="I389" s="29">
        <v>37987</v>
      </c>
      <c r="J389" s="9" t="s">
        <v>117</v>
      </c>
      <c r="K389" s="31">
        <v>7</v>
      </c>
      <c r="L389" s="30" t="s">
        <v>117</v>
      </c>
      <c r="M389" s="5">
        <v>7</v>
      </c>
      <c r="N389" s="32">
        <f t="shared" si="50"/>
        <v>4.8999999999999995</v>
      </c>
      <c r="O389" s="5" t="s">
        <v>580</v>
      </c>
      <c r="P389" s="5" t="s">
        <v>303</v>
      </c>
      <c r="Q389" s="25"/>
      <c r="R389" s="5"/>
    </row>
    <row r="390" spans="1:18" s="122" customFormat="1" ht="10">
      <c r="A390" s="122" t="s">
        <v>117</v>
      </c>
      <c r="B390" s="119" t="s">
        <v>581</v>
      </c>
      <c r="C390" s="119" t="s">
        <v>575</v>
      </c>
      <c r="D390" s="119" t="s">
        <v>744</v>
      </c>
      <c r="E390" s="119" t="s">
        <v>745</v>
      </c>
      <c r="F390" s="119" t="s">
        <v>578</v>
      </c>
      <c r="G390" s="119" t="s">
        <v>297</v>
      </c>
      <c r="H390" s="120" t="s">
        <v>579</v>
      </c>
      <c r="I390" s="121">
        <v>37987</v>
      </c>
      <c r="J390" s="122" t="s">
        <v>117</v>
      </c>
      <c r="K390" s="123">
        <v>7</v>
      </c>
      <c r="L390" s="124" t="s">
        <v>117</v>
      </c>
      <c r="M390" s="119">
        <v>7</v>
      </c>
      <c r="N390" s="125">
        <f t="shared" si="50"/>
        <v>4.8999999999999995</v>
      </c>
      <c r="O390" s="119" t="s">
        <v>746</v>
      </c>
      <c r="P390" s="119" t="s">
        <v>303</v>
      </c>
      <c r="Q390" s="175"/>
      <c r="R390" s="119"/>
    </row>
    <row r="391" spans="1:18" s="122" customFormat="1" ht="10">
      <c r="A391" s="126" t="s">
        <v>94</v>
      </c>
      <c r="B391" s="119" t="s">
        <v>582</v>
      </c>
      <c r="C391" s="119" t="s">
        <v>575</v>
      </c>
      <c r="D391" s="119" t="s">
        <v>356</v>
      </c>
      <c r="E391" s="119" t="s">
        <v>121</v>
      </c>
      <c r="F391" s="119" t="s">
        <v>583</v>
      </c>
      <c r="G391" s="119" t="s">
        <v>342</v>
      </c>
      <c r="H391" s="120" t="s">
        <v>579</v>
      </c>
      <c r="I391" s="121">
        <v>37987</v>
      </c>
      <c r="J391" s="122" t="s">
        <v>117</v>
      </c>
      <c r="K391" s="123">
        <v>7</v>
      </c>
      <c r="L391" s="124" t="s">
        <v>117</v>
      </c>
      <c r="M391" s="119">
        <v>7</v>
      </c>
      <c r="N391" s="125">
        <f t="shared" si="50"/>
        <v>4.8999999999999995</v>
      </c>
      <c r="O391" s="119" t="s">
        <v>584</v>
      </c>
      <c r="P391" s="119" t="s">
        <v>303</v>
      </c>
      <c r="Q391" s="133"/>
      <c r="R391" s="119"/>
    </row>
    <row r="392" spans="1:18" s="122" customFormat="1" ht="10">
      <c r="A392" s="126" t="s">
        <v>94</v>
      </c>
      <c r="B392" s="119" t="s">
        <v>585</v>
      </c>
      <c r="C392" s="119" t="s">
        <v>575</v>
      </c>
      <c r="D392" s="119" t="s">
        <v>356</v>
      </c>
      <c r="E392" s="119" t="s">
        <v>121</v>
      </c>
      <c r="F392" s="119" t="s">
        <v>583</v>
      </c>
      <c r="G392" s="119" t="s">
        <v>342</v>
      </c>
      <c r="H392" s="120" t="s">
        <v>579</v>
      </c>
      <c r="I392" s="121">
        <v>37987</v>
      </c>
      <c r="J392" s="122" t="s">
        <v>117</v>
      </c>
      <c r="K392" s="123">
        <v>7</v>
      </c>
      <c r="L392" s="124" t="s">
        <v>117</v>
      </c>
      <c r="M392" s="119">
        <v>7</v>
      </c>
      <c r="N392" s="125">
        <f t="shared" si="50"/>
        <v>4.8999999999999995</v>
      </c>
      <c r="O392" s="119" t="s">
        <v>586</v>
      </c>
      <c r="P392" s="119" t="s">
        <v>303</v>
      </c>
      <c r="Q392" s="133"/>
      <c r="R392" s="119"/>
    </row>
    <row r="393" spans="1:18" s="1" customFormat="1" ht="10">
      <c r="A393" s="55" t="s">
        <v>94</v>
      </c>
      <c r="B393" s="37" t="s">
        <v>829</v>
      </c>
      <c r="C393" s="37"/>
      <c r="D393" s="37"/>
      <c r="E393" s="37"/>
      <c r="F393" s="37"/>
      <c r="G393" s="37"/>
      <c r="H393" s="8"/>
      <c r="I393" s="38">
        <v>37988</v>
      </c>
      <c r="J393" s="39" t="s">
        <v>117</v>
      </c>
      <c r="K393" s="40">
        <v>7</v>
      </c>
      <c r="L393" s="41" t="s">
        <v>117</v>
      </c>
      <c r="M393" s="37">
        <v>7</v>
      </c>
      <c r="N393" s="42">
        <f t="shared" ref="N393" si="51">SUM(M393/10*K393)</f>
        <v>4.8999999999999995</v>
      </c>
      <c r="O393" s="37"/>
      <c r="P393" s="37" t="s">
        <v>303</v>
      </c>
      <c r="Q393" s="43"/>
      <c r="R393" s="37"/>
    </row>
    <row r="394" spans="1:18" s="1" customFormat="1" ht="10">
      <c r="B394" s="6"/>
      <c r="C394" s="6"/>
      <c r="D394" s="6"/>
      <c r="E394" s="6"/>
      <c r="F394" s="6"/>
      <c r="G394" s="6"/>
      <c r="H394" s="4"/>
      <c r="I394" s="21"/>
      <c r="K394" s="22"/>
      <c r="L394" s="18"/>
      <c r="M394" s="6"/>
      <c r="N394" s="23"/>
      <c r="O394" s="6"/>
      <c r="P394" s="6"/>
      <c r="Q394" s="34"/>
      <c r="R394" s="6"/>
    </row>
    <row r="395" spans="1:18" s="9" customFormat="1" ht="10">
      <c r="A395" s="9" t="s">
        <v>117</v>
      </c>
      <c r="B395" s="5" t="s">
        <v>587</v>
      </c>
      <c r="C395" s="5" t="s">
        <v>588</v>
      </c>
      <c r="D395" s="5" t="s">
        <v>348</v>
      </c>
      <c r="E395" s="5" t="s">
        <v>121</v>
      </c>
      <c r="F395" s="5" t="s">
        <v>589</v>
      </c>
      <c r="G395" s="5" t="s">
        <v>342</v>
      </c>
      <c r="H395" s="7" t="s">
        <v>590</v>
      </c>
      <c r="I395" s="29">
        <v>37987</v>
      </c>
      <c r="J395" s="9" t="s">
        <v>117</v>
      </c>
      <c r="K395" s="31">
        <v>5</v>
      </c>
      <c r="L395" s="30" t="s">
        <v>117</v>
      </c>
      <c r="M395" s="5">
        <v>7</v>
      </c>
      <c r="N395" s="32">
        <f>SUM(M395/10*K395)</f>
        <v>3.5</v>
      </c>
      <c r="O395" s="5" t="s">
        <v>910</v>
      </c>
      <c r="P395" s="5" t="s">
        <v>303</v>
      </c>
      <c r="Q395" s="25"/>
      <c r="R395" s="5"/>
    </row>
    <row r="396" spans="1:18" s="122" customFormat="1" ht="10">
      <c r="A396" s="122" t="s">
        <v>117</v>
      </c>
      <c r="B396" s="119" t="s">
        <v>591</v>
      </c>
      <c r="C396" s="119" t="s">
        <v>588</v>
      </c>
      <c r="D396" s="119" t="s">
        <v>610</v>
      </c>
      <c r="E396" s="119" t="s">
        <v>121</v>
      </c>
      <c r="F396" s="119" t="s">
        <v>589</v>
      </c>
      <c r="G396" s="119" t="s">
        <v>307</v>
      </c>
      <c r="H396" s="120" t="s">
        <v>590</v>
      </c>
      <c r="I396" s="121">
        <v>37987</v>
      </c>
      <c r="J396" s="122" t="s">
        <v>117</v>
      </c>
      <c r="K396" s="123">
        <v>5</v>
      </c>
      <c r="L396" s="124" t="s">
        <v>117</v>
      </c>
      <c r="M396" s="119">
        <v>6</v>
      </c>
      <c r="N396" s="125">
        <f>SUM(M396/10*K396)</f>
        <v>3</v>
      </c>
      <c r="O396" s="119" t="s">
        <v>596</v>
      </c>
      <c r="P396" s="119" t="s">
        <v>303</v>
      </c>
      <c r="Q396" s="175"/>
      <c r="R396" s="119"/>
    </row>
    <row r="397" spans="1:18" s="1" customFormat="1" ht="10">
      <c r="B397" s="6"/>
      <c r="C397" s="6"/>
      <c r="D397" s="6"/>
      <c r="E397" s="6"/>
      <c r="F397" s="6"/>
      <c r="G397" s="6"/>
      <c r="H397" s="4"/>
      <c r="I397" s="21"/>
      <c r="K397" s="22"/>
      <c r="L397" s="18"/>
      <c r="M397" s="6"/>
      <c r="N397" s="23"/>
      <c r="O397" s="6"/>
      <c r="P397" s="6"/>
      <c r="Q397" s="34"/>
      <c r="R397" s="6"/>
    </row>
    <row r="398" spans="1:18" s="1" customFormat="1" ht="10">
      <c r="A398" s="1" t="s">
        <v>117</v>
      </c>
      <c r="B398" s="6" t="s">
        <v>791</v>
      </c>
      <c r="C398" s="6" t="s">
        <v>792</v>
      </c>
      <c r="D398" s="6" t="s">
        <v>958</v>
      </c>
      <c r="E398" s="6" t="s">
        <v>121</v>
      </c>
      <c r="F398" s="49" t="s">
        <v>121</v>
      </c>
      <c r="G398" s="6" t="s">
        <v>297</v>
      </c>
      <c r="H398" s="4" t="s">
        <v>792</v>
      </c>
      <c r="I398" s="56">
        <v>39759</v>
      </c>
      <c r="J398" s="1" t="s">
        <v>303</v>
      </c>
      <c r="K398" s="22">
        <v>2.4900000000000002</v>
      </c>
      <c r="L398" s="18" t="s">
        <v>303</v>
      </c>
      <c r="M398" s="6">
        <v>8</v>
      </c>
      <c r="N398" s="23">
        <f>SUM(M398/10*K398)</f>
        <v>1.9920000000000002</v>
      </c>
      <c r="O398" s="6" t="s">
        <v>602</v>
      </c>
      <c r="P398" s="6" t="s">
        <v>303</v>
      </c>
      <c r="Q398" s="24"/>
      <c r="R398" s="6"/>
    </row>
    <row r="399" spans="1:18" s="1" customFormat="1" ht="10">
      <c r="A399" s="1" t="s">
        <v>117</v>
      </c>
      <c r="B399" s="6" t="s">
        <v>793</v>
      </c>
      <c r="C399" s="6" t="s">
        <v>796</v>
      </c>
      <c r="D399" s="6" t="s">
        <v>958</v>
      </c>
      <c r="E399" s="6" t="s">
        <v>121</v>
      </c>
      <c r="F399" s="49" t="s">
        <v>121</v>
      </c>
      <c r="G399" s="6" t="s">
        <v>297</v>
      </c>
      <c r="H399" s="4" t="s">
        <v>796</v>
      </c>
      <c r="I399" s="56">
        <v>39759</v>
      </c>
      <c r="J399" s="1" t="s">
        <v>303</v>
      </c>
      <c r="K399" s="22">
        <v>3.25</v>
      </c>
      <c r="L399" s="18" t="s">
        <v>303</v>
      </c>
      <c r="M399" s="6">
        <v>7</v>
      </c>
      <c r="N399" s="23">
        <f>SUM(M399/10*K399)</f>
        <v>2.2749999999999999</v>
      </c>
      <c r="O399" s="6" t="s">
        <v>602</v>
      </c>
      <c r="P399" s="6" t="s">
        <v>303</v>
      </c>
      <c r="Q399" s="24"/>
      <c r="R399" s="6"/>
    </row>
    <row r="400" spans="1:18" s="1" customFormat="1" ht="11" thickBot="1">
      <c r="A400" s="1" t="s">
        <v>117</v>
      </c>
      <c r="B400" s="6" t="s">
        <v>795</v>
      </c>
      <c r="C400" s="6" t="s">
        <v>798</v>
      </c>
      <c r="D400" s="6" t="s">
        <v>326</v>
      </c>
      <c r="E400" s="6" t="s">
        <v>121</v>
      </c>
      <c r="F400" s="49" t="s">
        <v>121</v>
      </c>
      <c r="G400" s="6" t="s">
        <v>350</v>
      </c>
      <c r="H400" s="4" t="s">
        <v>798</v>
      </c>
      <c r="I400" s="21">
        <v>39722</v>
      </c>
      <c r="J400" s="1" t="s">
        <v>117</v>
      </c>
      <c r="K400" s="22">
        <f>1.77/2</f>
        <v>0.88500000000000001</v>
      </c>
      <c r="L400" s="18" t="s">
        <v>303</v>
      </c>
      <c r="M400" s="6">
        <v>8</v>
      </c>
      <c r="N400" s="23">
        <f>SUM(M400/10*K400)</f>
        <v>0.70800000000000007</v>
      </c>
      <c r="O400" s="6" t="s">
        <v>602</v>
      </c>
      <c r="P400" s="6" t="s">
        <v>303</v>
      </c>
      <c r="Q400" s="24"/>
      <c r="R400" s="6"/>
    </row>
    <row r="401" spans="1:37" s="236" customFormat="1" ht="11" thickTop="1">
      <c r="A401" s="122" t="s">
        <v>117</v>
      </c>
      <c r="B401" s="119" t="s">
        <v>794</v>
      </c>
      <c r="C401" s="119" t="s">
        <v>797</v>
      </c>
      <c r="D401" s="119" t="s">
        <v>326</v>
      </c>
      <c r="E401" s="119" t="s">
        <v>121</v>
      </c>
      <c r="F401" s="235" t="s">
        <v>121</v>
      </c>
      <c r="G401" s="119" t="s">
        <v>350</v>
      </c>
      <c r="H401" s="120" t="s">
        <v>803</v>
      </c>
      <c r="I401" s="121">
        <v>39722</v>
      </c>
      <c r="J401" s="122" t="s">
        <v>117</v>
      </c>
      <c r="K401" s="123">
        <f>K400</f>
        <v>0.88500000000000001</v>
      </c>
      <c r="L401" s="124" t="s">
        <v>303</v>
      </c>
      <c r="M401" s="119">
        <v>8</v>
      </c>
      <c r="N401" s="125">
        <f>SUM(M401/10*K401)</f>
        <v>0.70800000000000007</v>
      </c>
      <c r="O401" s="119" t="s">
        <v>602</v>
      </c>
      <c r="P401" s="119" t="s">
        <v>303</v>
      </c>
      <c r="Q401" s="175"/>
      <c r="R401" s="119"/>
      <c r="S401" s="122"/>
      <c r="T401" s="122"/>
      <c r="U401" s="122"/>
      <c r="V401" s="122"/>
      <c r="W401" s="122"/>
      <c r="X401" s="122"/>
      <c r="Y401" s="122"/>
      <c r="Z401" s="122"/>
      <c r="AA401" s="122"/>
      <c r="AB401" s="122"/>
      <c r="AC401" s="122"/>
      <c r="AD401" s="122"/>
      <c r="AE401" s="122"/>
      <c r="AF401" s="122"/>
      <c r="AG401" s="122"/>
      <c r="AH401" s="122"/>
      <c r="AI401" s="122"/>
      <c r="AJ401" s="122"/>
      <c r="AK401" s="122"/>
    </row>
    <row r="402" spans="1:37" s="54" customFormat="1" ht="10">
      <c r="A402" s="1"/>
      <c r="B402" s="6"/>
      <c r="C402" s="6"/>
      <c r="D402" s="6"/>
      <c r="E402" s="6"/>
      <c r="F402" s="6"/>
      <c r="G402" s="6"/>
      <c r="H402" s="4"/>
      <c r="I402" s="21"/>
      <c r="J402" s="1"/>
      <c r="K402" s="22"/>
      <c r="L402" s="18"/>
      <c r="M402" s="6"/>
      <c r="N402" s="23"/>
      <c r="O402" s="6"/>
      <c r="P402" s="6"/>
      <c r="Q402" s="24"/>
      <c r="R402" s="6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7" s="89" customFormat="1" ht="10">
      <c r="A403" s="1" t="s">
        <v>117</v>
      </c>
      <c r="B403" s="6" t="s">
        <v>597</v>
      </c>
      <c r="C403" s="6" t="s">
        <v>598</v>
      </c>
      <c r="D403" s="6" t="s">
        <v>348</v>
      </c>
      <c r="E403" s="6" t="s">
        <v>121</v>
      </c>
      <c r="F403" s="6" t="s">
        <v>599</v>
      </c>
      <c r="G403" s="6" t="s">
        <v>600</v>
      </c>
      <c r="H403" s="4" t="s">
        <v>601</v>
      </c>
      <c r="I403" s="21">
        <v>38718</v>
      </c>
      <c r="J403" s="1" t="s">
        <v>117</v>
      </c>
      <c r="K403" s="22">
        <v>15</v>
      </c>
      <c r="L403" s="18" t="s">
        <v>117</v>
      </c>
      <c r="M403" s="6">
        <v>9</v>
      </c>
      <c r="N403" s="23">
        <f>SUM(M403/10*K403)</f>
        <v>13.5</v>
      </c>
      <c r="O403" s="6" t="s">
        <v>602</v>
      </c>
      <c r="P403" s="6" t="s">
        <v>303</v>
      </c>
      <c r="Q403" s="24"/>
      <c r="R403" s="6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7" s="1" customFormat="1" ht="10">
      <c r="B404" s="6"/>
      <c r="C404" s="6"/>
      <c r="D404" s="6"/>
      <c r="E404" s="6"/>
      <c r="F404" s="6"/>
      <c r="G404" s="6"/>
      <c r="H404" s="4"/>
      <c r="I404" s="21"/>
      <c r="K404" s="22"/>
      <c r="L404" s="18"/>
      <c r="M404" s="6"/>
      <c r="N404" s="23"/>
      <c r="O404" s="6"/>
      <c r="P404" s="6"/>
      <c r="Q404" s="34"/>
      <c r="R404" s="6"/>
    </row>
    <row r="405" spans="1:37" s="1" customFormat="1" ht="10">
      <c r="B405" s="6"/>
      <c r="C405" s="6"/>
      <c r="D405" s="6"/>
      <c r="E405" s="6"/>
      <c r="F405" s="6"/>
      <c r="G405" s="6"/>
      <c r="H405" s="4"/>
      <c r="I405" s="21"/>
      <c r="K405" s="22"/>
      <c r="L405" s="18"/>
      <c r="M405" s="6"/>
      <c r="N405" s="23"/>
      <c r="O405" s="6"/>
      <c r="P405" s="6"/>
      <c r="Q405" s="24"/>
      <c r="R405" s="6"/>
    </row>
    <row r="406" spans="1:37" s="1" customFormat="1" ht="10">
      <c r="B406" s="6"/>
      <c r="C406" s="6" t="s">
        <v>852</v>
      </c>
      <c r="D406" s="6"/>
      <c r="E406" s="6"/>
      <c r="F406" s="6"/>
      <c r="G406" s="6"/>
      <c r="H406" s="4"/>
      <c r="I406" s="21"/>
      <c r="K406" s="22"/>
      <c r="L406" s="18"/>
      <c r="M406" s="6"/>
      <c r="N406" s="23"/>
      <c r="O406" s="6"/>
      <c r="P406" s="6"/>
      <c r="Q406" s="24"/>
      <c r="R406" s="6"/>
    </row>
    <row r="407" spans="1:37" s="1" customFormat="1" ht="10">
      <c r="B407" s="6"/>
      <c r="C407" s="11" t="s">
        <v>853</v>
      </c>
      <c r="D407" s="6"/>
      <c r="E407" s="6"/>
      <c r="F407" s="6"/>
      <c r="G407" s="6"/>
      <c r="H407" s="4"/>
      <c r="I407" s="21"/>
      <c r="K407" s="22"/>
      <c r="L407" s="18"/>
      <c r="M407" s="6"/>
      <c r="N407" s="23"/>
      <c r="O407" s="6"/>
      <c r="P407" s="6"/>
      <c r="Q407" s="24"/>
      <c r="R407" s="6"/>
    </row>
    <row r="408" spans="1:37" s="9" customFormat="1" ht="10">
      <c r="A408" s="9" t="s">
        <v>117</v>
      </c>
      <c r="B408" s="5" t="s">
        <v>121</v>
      </c>
      <c r="C408" s="5" t="s">
        <v>603</v>
      </c>
      <c r="D408" s="5" t="s">
        <v>121</v>
      </c>
      <c r="E408" s="5" t="s">
        <v>121</v>
      </c>
      <c r="F408" s="5" t="s">
        <v>121</v>
      </c>
      <c r="G408" s="5" t="s">
        <v>121</v>
      </c>
      <c r="H408" s="7" t="s">
        <v>604</v>
      </c>
      <c r="I408" s="29" t="s">
        <v>121</v>
      </c>
      <c r="J408" s="9" t="s">
        <v>121</v>
      </c>
      <c r="K408" s="31" t="s">
        <v>121</v>
      </c>
      <c r="L408" s="30" t="s">
        <v>121</v>
      </c>
      <c r="M408" s="5" t="s">
        <v>121</v>
      </c>
      <c r="N408" s="32" t="s">
        <v>121</v>
      </c>
      <c r="O408" s="5" t="s">
        <v>441</v>
      </c>
      <c r="P408" s="5" t="s">
        <v>303</v>
      </c>
      <c r="Q408" s="25"/>
      <c r="R408" s="5"/>
    </row>
    <row r="409" spans="1:37" s="1" customFormat="1" ht="10">
      <c r="A409" s="1" t="s">
        <v>117</v>
      </c>
      <c r="B409" s="6" t="s">
        <v>121</v>
      </c>
      <c r="C409" s="6" t="s">
        <v>442</v>
      </c>
      <c r="D409" s="6" t="s">
        <v>121</v>
      </c>
      <c r="E409" s="6" t="s">
        <v>121</v>
      </c>
      <c r="F409" s="6" t="s">
        <v>121</v>
      </c>
      <c r="G409" s="6" t="s">
        <v>121</v>
      </c>
      <c r="H409" s="4" t="s">
        <v>604</v>
      </c>
      <c r="I409" s="21" t="s">
        <v>121</v>
      </c>
      <c r="J409" s="1" t="s">
        <v>121</v>
      </c>
      <c r="K409" s="22" t="s">
        <v>121</v>
      </c>
      <c r="L409" s="18" t="s">
        <v>121</v>
      </c>
      <c r="M409" s="6" t="s">
        <v>121</v>
      </c>
      <c r="N409" s="23" t="s">
        <v>121</v>
      </c>
      <c r="O409" s="6" t="s">
        <v>441</v>
      </c>
      <c r="P409" s="6" t="s">
        <v>303</v>
      </c>
      <c r="Q409" s="24"/>
      <c r="R409" s="6"/>
    </row>
    <row r="410" spans="1:37" s="9" customFormat="1" ht="10">
      <c r="A410" s="9" t="s">
        <v>117</v>
      </c>
      <c r="B410" s="5" t="s">
        <v>121</v>
      </c>
      <c r="C410" s="5" t="s">
        <v>747</v>
      </c>
      <c r="D410" s="5" t="s">
        <v>121</v>
      </c>
      <c r="E410" s="5" t="s">
        <v>121</v>
      </c>
      <c r="F410" s="5" t="s">
        <v>121</v>
      </c>
      <c r="G410" s="5" t="s">
        <v>121</v>
      </c>
      <c r="H410" s="7" t="s">
        <v>604</v>
      </c>
      <c r="I410" s="29" t="s">
        <v>121</v>
      </c>
      <c r="J410" s="9" t="s">
        <v>121</v>
      </c>
      <c r="K410" s="31" t="s">
        <v>121</v>
      </c>
      <c r="L410" s="30" t="s">
        <v>121</v>
      </c>
      <c r="M410" s="5" t="s">
        <v>121</v>
      </c>
      <c r="N410" s="32" t="s">
        <v>121</v>
      </c>
      <c r="O410" s="5" t="s">
        <v>783</v>
      </c>
      <c r="P410" s="5" t="s">
        <v>303</v>
      </c>
      <c r="Q410" s="25"/>
      <c r="R410" s="5"/>
    </row>
    <row r="411" spans="1:37" s="1" customFormat="1" ht="11.25" customHeight="1">
      <c r="A411" s="1" t="s">
        <v>117</v>
      </c>
      <c r="B411" s="6" t="s">
        <v>121</v>
      </c>
      <c r="C411" s="6" t="s">
        <v>443</v>
      </c>
      <c r="D411" s="6" t="s">
        <v>121</v>
      </c>
      <c r="E411" s="6" t="s">
        <v>121</v>
      </c>
      <c r="F411" s="6" t="s">
        <v>121</v>
      </c>
      <c r="G411" s="6" t="s">
        <v>121</v>
      </c>
      <c r="H411" s="4" t="s">
        <v>604</v>
      </c>
      <c r="I411" s="21" t="s">
        <v>121</v>
      </c>
      <c r="J411" s="1" t="s">
        <v>121</v>
      </c>
      <c r="K411" s="22" t="s">
        <v>121</v>
      </c>
      <c r="L411" s="18" t="s">
        <v>121</v>
      </c>
      <c r="M411" s="6" t="s">
        <v>121</v>
      </c>
      <c r="N411" s="23" t="s">
        <v>121</v>
      </c>
      <c r="O411" s="6" t="s">
        <v>441</v>
      </c>
      <c r="P411" s="6" t="s">
        <v>303</v>
      </c>
      <c r="Q411" s="24"/>
      <c r="R411" s="6"/>
    </row>
    <row r="412" spans="1:37" s="54" customFormat="1" ht="10">
      <c r="A412" s="1" t="s">
        <v>117</v>
      </c>
      <c r="B412" s="6" t="s">
        <v>121</v>
      </c>
      <c r="C412" s="6" t="s">
        <v>444</v>
      </c>
      <c r="D412" s="6" t="s">
        <v>121</v>
      </c>
      <c r="E412" s="6" t="s">
        <v>121</v>
      </c>
      <c r="F412" s="6" t="s">
        <v>121</v>
      </c>
      <c r="G412" s="6" t="s">
        <v>121</v>
      </c>
      <c r="H412" s="4" t="s">
        <v>604</v>
      </c>
      <c r="I412" s="4" t="s">
        <v>121</v>
      </c>
      <c r="J412" s="1" t="s">
        <v>121</v>
      </c>
      <c r="K412" s="22" t="s">
        <v>121</v>
      </c>
      <c r="L412" s="18" t="s">
        <v>121</v>
      </c>
      <c r="M412" s="6" t="s">
        <v>121</v>
      </c>
      <c r="N412" s="23" t="s">
        <v>121</v>
      </c>
      <c r="O412" s="6" t="s">
        <v>441</v>
      </c>
      <c r="P412" s="6" t="s">
        <v>303</v>
      </c>
      <c r="Q412" s="24"/>
      <c r="R412" s="6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7" s="1" customFormat="1" ht="11.25" customHeight="1">
      <c r="B413" s="6"/>
      <c r="C413" s="6"/>
      <c r="D413" s="6"/>
      <c r="E413" s="6"/>
      <c r="F413" s="6"/>
      <c r="G413" s="6"/>
      <c r="H413" s="4"/>
      <c r="I413" s="21"/>
      <c r="K413" s="22"/>
      <c r="L413" s="18"/>
      <c r="M413" s="6"/>
      <c r="N413" s="23"/>
      <c r="O413" s="6"/>
      <c r="P413" s="6"/>
      <c r="Q413" s="24"/>
      <c r="R413" s="6"/>
    </row>
    <row r="414" spans="1:37" s="54" customFormat="1" ht="10">
      <c r="A414" s="1"/>
      <c r="B414" s="6"/>
      <c r="C414" s="6" t="s">
        <v>1113</v>
      </c>
      <c r="D414" s="6"/>
      <c r="E414" s="6"/>
      <c r="F414" s="6"/>
      <c r="G414" s="6"/>
      <c r="H414" s="4" t="s">
        <v>1114</v>
      </c>
      <c r="I414" s="173">
        <v>42186</v>
      </c>
      <c r="J414" s="1" t="s">
        <v>117</v>
      </c>
      <c r="K414" s="22"/>
      <c r="L414" s="18"/>
      <c r="M414" s="6"/>
      <c r="N414" s="23"/>
      <c r="O414" s="6" t="s">
        <v>1115</v>
      </c>
      <c r="P414" s="6"/>
      <c r="Q414" s="24"/>
      <c r="R414" s="6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7" s="1" customFormat="1" ht="11.25" customHeight="1">
      <c r="B415" s="6"/>
      <c r="C415" s="6" t="s">
        <v>1117</v>
      </c>
      <c r="D415" s="6"/>
      <c r="E415" s="6"/>
      <c r="F415" s="6"/>
      <c r="G415" s="6"/>
      <c r="H415" s="4" t="s">
        <v>1116</v>
      </c>
      <c r="I415" s="173">
        <v>42186</v>
      </c>
      <c r="J415" s="1" t="s">
        <v>117</v>
      </c>
      <c r="K415" s="22"/>
      <c r="L415" s="18"/>
      <c r="M415" s="6"/>
      <c r="N415" s="23"/>
      <c r="O415" s="6" t="s">
        <v>1118</v>
      </c>
      <c r="P415" s="6"/>
      <c r="Q415" s="24"/>
      <c r="R415" s="6"/>
    </row>
    <row r="416" spans="1:37" s="1" customFormat="1" ht="11.25" customHeight="1">
      <c r="B416" s="6"/>
      <c r="C416" s="6" t="s">
        <v>1119</v>
      </c>
      <c r="D416" s="6"/>
      <c r="E416" s="6"/>
      <c r="F416" s="6"/>
      <c r="G416" s="6"/>
      <c r="H416" s="4"/>
      <c r="I416" s="173">
        <v>42186</v>
      </c>
      <c r="J416" s="1" t="s">
        <v>117</v>
      </c>
      <c r="K416" s="22"/>
      <c r="L416" s="18"/>
      <c r="M416" s="6"/>
      <c r="N416" s="23"/>
      <c r="O416" s="6" t="s">
        <v>1120</v>
      </c>
      <c r="P416" s="6"/>
      <c r="Q416" s="24"/>
      <c r="R416" s="6"/>
    </row>
    <row r="417" spans="1:37" s="1" customFormat="1" ht="11.25" customHeight="1">
      <c r="B417" s="6"/>
      <c r="C417" s="6" t="s">
        <v>1126</v>
      </c>
      <c r="D417" s="6"/>
      <c r="E417" s="6"/>
      <c r="F417" s="6"/>
      <c r="G417" s="6"/>
      <c r="H417" s="4" t="s">
        <v>1127</v>
      </c>
      <c r="I417" s="173"/>
      <c r="K417" s="22"/>
      <c r="L417" s="18"/>
      <c r="M417" s="6"/>
      <c r="N417" s="23"/>
      <c r="O417" s="6"/>
      <c r="P417" s="6"/>
      <c r="Q417" s="24"/>
      <c r="R417" s="6"/>
    </row>
    <row r="418" spans="1:37" s="1" customFormat="1" ht="11.25" customHeight="1">
      <c r="B418" s="6"/>
      <c r="C418" s="6" t="s">
        <v>1213</v>
      </c>
      <c r="D418" s="6"/>
      <c r="E418" s="6"/>
      <c r="F418" s="6"/>
      <c r="G418" s="6"/>
      <c r="H418" s="4"/>
      <c r="I418" s="173"/>
      <c r="K418" s="22"/>
      <c r="L418" s="18"/>
      <c r="M418" s="6"/>
      <c r="N418" s="23"/>
      <c r="O418" s="6" t="s">
        <v>1214</v>
      </c>
      <c r="P418" s="6"/>
      <c r="Q418" s="24"/>
      <c r="R418" s="6"/>
    </row>
    <row r="419" spans="1:37" s="1" customFormat="1" ht="11.25" customHeight="1">
      <c r="B419" s="6" t="s">
        <v>1157</v>
      </c>
      <c r="C419" s="6" t="s">
        <v>1158</v>
      </c>
      <c r="D419" s="6"/>
      <c r="E419" s="6"/>
      <c r="F419" s="6"/>
      <c r="G419" s="6" t="s">
        <v>1134</v>
      </c>
      <c r="H419" s="4"/>
      <c r="I419" s="173">
        <v>41640</v>
      </c>
      <c r="J419" s="1" t="s">
        <v>117</v>
      </c>
      <c r="K419" s="22">
        <v>5</v>
      </c>
      <c r="L419" s="18"/>
      <c r="M419" s="6">
        <v>9</v>
      </c>
      <c r="N419" s="23">
        <f>SUM(M419/10*K419)</f>
        <v>4.5</v>
      </c>
      <c r="O419" s="6"/>
      <c r="P419" s="6"/>
      <c r="Q419" s="24"/>
      <c r="R419" s="6"/>
    </row>
    <row r="420" spans="1:37" s="1" customFormat="1" ht="18" customHeight="1">
      <c r="B420" s="6" t="s">
        <v>1159</v>
      </c>
      <c r="C420" s="6" t="s">
        <v>1160</v>
      </c>
      <c r="D420" s="6" t="s">
        <v>1161</v>
      </c>
      <c r="E420" s="6"/>
      <c r="F420" s="6"/>
      <c r="G420" s="6" t="s">
        <v>1162</v>
      </c>
      <c r="H420" s="4"/>
      <c r="I420" s="173"/>
      <c r="K420" s="22"/>
      <c r="L420" s="18"/>
      <c r="M420" s="6">
        <v>7</v>
      </c>
      <c r="N420" s="23"/>
      <c r="O420" s="6"/>
      <c r="P420" s="6"/>
      <c r="Q420" s="24"/>
      <c r="R420" s="6"/>
    </row>
    <row r="421" spans="1:37" s="1" customFormat="1" ht="11.25" customHeight="1">
      <c r="B421" s="6"/>
      <c r="C421" s="6" t="s">
        <v>1208</v>
      </c>
      <c r="D421" s="6"/>
      <c r="E421" s="6"/>
      <c r="F421" s="6"/>
      <c r="G421" s="6" t="s">
        <v>1163</v>
      </c>
      <c r="H421" s="4"/>
      <c r="I421" s="173"/>
      <c r="K421" s="22"/>
      <c r="L421" s="18"/>
      <c r="M421" s="6"/>
      <c r="N421" s="23"/>
      <c r="O421" s="6"/>
      <c r="P421" s="6"/>
      <c r="Q421" s="24"/>
      <c r="R421" s="6"/>
    </row>
    <row r="422" spans="1:37" s="1" customFormat="1" ht="11.25" customHeight="1">
      <c r="B422" s="6"/>
      <c r="C422" s="6" t="s">
        <v>1207</v>
      </c>
      <c r="D422" s="6"/>
      <c r="E422" s="6"/>
      <c r="F422" s="6"/>
      <c r="G422" s="6" t="s">
        <v>419</v>
      </c>
      <c r="H422" s="4"/>
      <c r="I422" s="173"/>
      <c r="K422" s="22"/>
      <c r="L422" s="18"/>
      <c r="M422" s="6"/>
      <c r="N422" s="23"/>
      <c r="O422" s="6"/>
      <c r="P422" s="6"/>
      <c r="Q422" s="24"/>
      <c r="R422" s="6"/>
    </row>
    <row r="423" spans="1:37" s="1" customFormat="1" ht="11.25" customHeight="1">
      <c r="B423" s="6"/>
      <c r="C423" s="6" t="s">
        <v>1205</v>
      </c>
      <c r="D423" s="6"/>
      <c r="E423" s="6"/>
      <c r="F423" s="6"/>
      <c r="G423" s="6"/>
      <c r="H423" s="4"/>
      <c r="I423" s="173" t="s">
        <v>1215</v>
      </c>
      <c r="K423" s="22"/>
      <c r="L423" s="18"/>
      <c r="M423" s="6"/>
      <c r="N423" s="23"/>
      <c r="O423" s="6"/>
      <c r="P423" s="6"/>
      <c r="Q423" s="24"/>
      <c r="R423" s="6"/>
    </row>
    <row r="424" spans="1:37" s="1" customFormat="1" ht="11.25" customHeight="1">
      <c r="B424" s="6" t="s">
        <v>1164</v>
      </c>
      <c r="C424" s="6" t="s">
        <v>1165</v>
      </c>
      <c r="D424" s="6" t="s">
        <v>1166</v>
      </c>
      <c r="E424" s="6"/>
      <c r="F424" s="6"/>
      <c r="G424" s="6"/>
      <c r="H424" s="4"/>
      <c r="I424" s="173">
        <v>42278</v>
      </c>
      <c r="J424" s="1" t="s">
        <v>303</v>
      </c>
      <c r="K424" s="22">
        <v>120</v>
      </c>
      <c r="L424" s="18" t="s">
        <v>421</v>
      </c>
      <c r="M424" s="6">
        <v>10</v>
      </c>
      <c r="N424" s="23">
        <f t="shared" ref="N424" si="52">SUM(M424/10*K424)</f>
        <v>120</v>
      </c>
      <c r="O424" s="6"/>
      <c r="P424" s="6"/>
      <c r="Q424" s="24"/>
      <c r="R424" s="6"/>
    </row>
    <row r="425" spans="1:37" s="1" customFormat="1" ht="11.25" customHeight="1">
      <c r="B425" s="6" t="s">
        <v>1167</v>
      </c>
      <c r="C425" s="6" t="s">
        <v>1168</v>
      </c>
      <c r="D425" s="6"/>
      <c r="E425" s="6"/>
      <c r="F425" s="6"/>
      <c r="G425" s="6"/>
      <c r="H425" s="4"/>
      <c r="I425" s="173"/>
      <c r="K425" s="22" t="s">
        <v>1169</v>
      </c>
      <c r="L425" s="18"/>
      <c r="M425" s="6">
        <v>10</v>
      </c>
      <c r="N425" s="23"/>
      <c r="O425" s="6"/>
      <c r="P425" s="6"/>
      <c r="Q425" s="24"/>
      <c r="R425" s="6"/>
    </row>
    <row r="426" spans="1:37" s="54" customFormat="1" ht="11" thickBot="1">
      <c r="A426" s="1"/>
      <c r="B426" s="6"/>
      <c r="C426" s="6"/>
      <c r="D426" s="6"/>
      <c r="E426" s="6"/>
      <c r="F426" s="6"/>
      <c r="G426" s="6"/>
      <c r="H426" s="4"/>
      <c r="I426" s="4"/>
      <c r="J426" s="1"/>
      <c r="K426" s="22"/>
      <c r="L426" s="18"/>
      <c r="M426" s="6"/>
      <c r="N426" s="23"/>
      <c r="O426" s="6"/>
      <c r="P426" s="6"/>
      <c r="Q426" s="24"/>
      <c r="R426" s="6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7" s="1" customFormat="1" ht="11" thickTop="1">
      <c r="A427" s="57"/>
      <c r="B427" s="58"/>
      <c r="C427" s="59"/>
      <c r="D427" s="10"/>
      <c r="E427" s="57"/>
      <c r="F427" s="10"/>
      <c r="G427" s="57"/>
      <c r="H427" s="10"/>
      <c r="I427" s="57"/>
      <c r="J427" s="59"/>
      <c r="K427" s="60"/>
      <c r="L427" s="57"/>
      <c r="M427" s="10"/>
      <c r="N427" s="60"/>
      <c r="O427" s="10"/>
      <c r="P427" s="57"/>
      <c r="Q427" s="10"/>
      <c r="R427" s="58"/>
      <c r="S427" s="70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</row>
    <row r="428" spans="1:37" s="1" customFormat="1" ht="10">
      <c r="A428" s="54"/>
      <c r="B428" s="61" t="s">
        <v>1110</v>
      </c>
      <c r="C428" s="18"/>
      <c r="D428" s="6"/>
      <c r="F428" s="6"/>
      <c r="H428" s="6"/>
      <c r="J428" s="18"/>
      <c r="K428" s="74"/>
      <c r="M428" s="92"/>
      <c r="N428" s="74"/>
      <c r="O428" s="6"/>
      <c r="Q428" s="6"/>
      <c r="R428" s="4"/>
      <c r="S428" s="93" t="s">
        <v>418</v>
      </c>
      <c r="T428" s="94" t="s">
        <v>417</v>
      </c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</row>
    <row r="429" spans="1:37" s="1" customFormat="1" ht="10">
      <c r="A429" s="54"/>
      <c r="B429" s="62"/>
      <c r="C429" s="18"/>
      <c r="D429" s="6"/>
      <c r="F429" s="6"/>
      <c r="H429" s="6"/>
      <c r="J429" s="18"/>
      <c r="K429" s="74"/>
      <c r="M429" s="92"/>
      <c r="N429" s="74"/>
      <c r="O429" s="6"/>
      <c r="Q429" s="6"/>
      <c r="R429" s="4"/>
      <c r="S429" s="95" t="s">
        <v>222</v>
      </c>
      <c r="T429" s="94" t="s">
        <v>222</v>
      </c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</row>
    <row r="430" spans="1:37" s="1" customFormat="1" ht="10">
      <c r="A430" s="1" t="s">
        <v>117</v>
      </c>
      <c r="B430" s="6" t="s">
        <v>223</v>
      </c>
      <c r="C430" s="6" t="s">
        <v>224</v>
      </c>
      <c r="D430" s="6" t="s">
        <v>388</v>
      </c>
      <c r="E430" s="6" t="s">
        <v>225</v>
      </c>
      <c r="F430" s="6" t="s">
        <v>226</v>
      </c>
      <c r="G430" s="6" t="s">
        <v>307</v>
      </c>
      <c r="H430" s="4" t="s">
        <v>227</v>
      </c>
      <c r="I430" s="21">
        <v>40330</v>
      </c>
      <c r="J430" s="1" t="s">
        <v>117</v>
      </c>
      <c r="K430" s="22">
        <v>35</v>
      </c>
      <c r="L430" s="18" t="s">
        <v>117</v>
      </c>
      <c r="M430" s="6">
        <v>9</v>
      </c>
      <c r="N430" s="23">
        <f>SUM(M430/10*K430)</f>
        <v>31.5</v>
      </c>
      <c r="O430" s="6" t="s">
        <v>850</v>
      </c>
      <c r="P430" s="6" t="s">
        <v>117</v>
      </c>
      <c r="Q430" s="34"/>
      <c r="R430" s="6"/>
      <c r="S430" s="1" t="s">
        <v>228</v>
      </c>
      <c r="T430" s="24">
        <v>43677</v>
      </c>
    </row>
    <row r="431" spans="1:37" s="11" customFormat="1" ht="10">
      <c r="A431" s="106" t="s">
        <v>89</v>
      </c>
      <c r="B431" s="98" t="s">
        <v>229</v>
      </c>
      <c r="C431" s="98" t="s">
        <v>224</v>
      </c>
      <c r="D431" s="98" t="s">
        <v>388</v>
      </c>
      <c r="E431" s="98" t="s">
        <v>225</v>
      </c>
      <c r="F431" s="98" t="s">
        <v>226</v>
      </c>
      <c r="G431" s="98" t="s">
        <v>307</v>
      </c>
      <c r="H431" s="99" t="s">
        <v>227</v>
      </c>
      <c r="I431" s="100">
        <v>38200</v>
      </c>
      <c r="J431" s="101" t="s">
        <v>117</v>
      </c>
      <c r="K431" s="102">
        <v>35</v>
      </c>
      <c r="L431" s="103" t="s">
        <v>117</v>
      </c>
      <c r="M431" s="98">
        <v>7</v>
      </c>
      <c r="N431" s="104">
        <f>SUM(M431/10*K431)</f>
        <v>24.5</v>
      </c>
      <c r="O431" s="98" t="s">
        <v>784</v>
      </c>
      <c r="P431" s="98" t="s">
        <v>117</v>
      </c>
      <c r="Q431" s="105"/>
      <c r="R431" s="98"/>
      <c r="S431" s="11" t="s">
        <v>228</v>
      </c>
      <c r="T431" s="11">
        <v>43677</v>
      </c>
      <c r="AI431" s="54"/>
      <c r="AJ431" s="54"/>
      <c r="AK431" s="54"/>
    </row>
    <row r="432" spans="1:37" s="54" customFormat="1" ht="10">
      <c r="A432" s="1" t="s">
        <v>117</v>
      </c>
      <c r="B432" s="6" t="s">
        <v>430</v>
      </c>
      <c r="C432" s="6" t="s">
        <v>224</v>
      </c>
      <c r="D432" s="6" t="s">
        <v>388</v>
      </c>
      <c r="E432" s="6" t="s">
        <v>225</v>
      </c>
      <c r="F432" s="6" t="s">
        <v>226</v>
      </c>
      <c r="G432" s="6" t="s">
        <v>307</v>
      </c>
      <c r="H432" s="4" t="s">
        <v>227</v>
      </c>
      <c r="I432" s="21">
        <v>40330</v>
      </c>
      <c r="J432" s="1" t="s">
        <v>117</v>
      </c>
      <c r="K432" s="22">
        <v>35</v>
      </c>
      <c r="L432" s="18" t="s">
        <v>117</v>
      </c>
      <c r="M432" s="6">
        <v>8</v>
      </c>
      <c r="N432" s="23">
        <f>SUM(M432/10*K432)</f>
        <v>28</v>
      </c>
      <c r="O432" s="6" t="s">
        <v>850</v>
      </c>
      <c r="P432" s="6" t="s">
        <v>117</v>
      </c>
      <c r="Q432" s="34"/>
      <c r="R432" s="6"/>
      <c r="S432" s="1" t="s">
        <v>228</v>
      </c>
      <c r="T432" s="24">
        <v>43677</v>
      </c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s="1" customFormat="1" ht="10">
      <c r="A433" s="1" t="s">
        <v>117</v>
      </c>
      <c r="B433" s="6" t="s">
        <v>455</v>
      </c>
      <c r="C433" s="6" t="s">
        <v>224</v>
      </c>
      <c r="D433" s="6" t="s">
        <v>388</v>
      </c>
      <c r="E433" s="6" t="s">
        <v>225</v>
      </c>
      <c r="F433" s="6" t="s">
        <v>226</v>
      </c>
      <c r="G433" s="6" t="s">
        <v>297</v>
      </c>
      <c r="H433" s="4" t="s">
        <v>227</v>
      </c>
      <c r="I433" s="21">
        <v>40331</v>
      </c>
      <c r="J433" s="1" t="s">
        <v>117</v>
      </c>
      <c r="K433" s="22">
        <v>35</v>
      </c>
      <c r="L433" s="18" t="s">
        <v>117</v>
      </c>
      <c r="M433" s="6">
        <v>9</v>
      </c>
      <c r="N433" s="23">
        <f>SUM(M433/10*K433)</f>
        <v>31.5</v>
      </c>
      <c r="O433" s="6" t="s">
        <v>850</v>
      </c>
      <c r="P433" s="6" t="s">
        <v>117</v>
      </c>
      <c r="Q433" s="34"/>
      <c r="R433" s="6"/>
      <c r="S433" s="1" t="s">
        <v>228</v>
      </c>
      <c r="T433" s="24">
        <v>43677</v>
      </c>
    </row>
    <row r="434" spans="1:34" s="1" customFormat="1" ht="10">
      <c r="A434" s="1" t="s">
        <v>117</v>
      </c>
      <c r="B434" s="6" t="s">
        <v>998</v>
      </c>
      <c r="C434" s="6" t="s">
        <v>224</v>
      </c>
      <c r="D434" s="6"/>
      <c r="E434" s="6"/>
      <c r="F434" s="6"/>
      <c r="G434" s="6"/>
      <c r="H434" s="4" t="s">
        <v>227</v>
      </c>
      <c r="I434" s="21"/>
      <c r="K434" s="22">
        <v>35</v>
      </c>
      <c r="L434" s="18" t="s">
        <v>117</v>
      </c>
      <c r="M434" s="6">
        <v>10</v>
      </c>
      <c r="N434" s="23">
        <f>SUM(M434/10*K434)</f>
        <v>35</v>
      </c>
      <c r="O434" s="6" t="s">
        <v>999</v>
      </c>
      <c r="P434" s="6" t="s">
        <v>117</v>
      </c>
      <c r="Q434" s="34"/>
      <c r="R434" s="6"/>
      <c r="T434" s="24"/>
    </row>
    <row r="435" spans="1:34" s="1" customFormat="1" ht="10">
      <c r="B435" s="6"/>
      <c r="C435" s="6"/>
      <c r="D435" s="6"/>
      <c r="E435" s="6"/>
      <c r="F435" s="6"/>
      <c r="G435" s="6"/>
      <c r="H435" s="4"/>
      <c r="I435" s="4"/>
      <c r="K435" s="22"/>
      <c r="L435" s="18"/>
      <c r="M435" s="6"/>
      <c r="N435" s="23"/>
      <c r="O435" s="6"/>
      <c r="P435" s="6"/>
      <c r="Q435" s="34"/>
      <c r="R435" s="6"/>
    </row>
    <row r="436" spans="1:34" s="1" customFormat="1" ht="10">
      <c r="A436" s="36" t="s">
        <v>303</v>
      </c>
      <c r="B436" s="37" t="s">
        <v>456</v>
      </c>
      <c r="C436" s="37" t="s">
        <v>457</v>
      </c>
      <c r="D436" s="37" t="s">
        <v>458</v>
      </c>
      <c r="E436" s="37" t="s">
        <v>459</v>
      </c>
      <c r="F436" s="37" t="s">
        <v>226</v>
      </c>
      <c r="G436" s="37" t="s">
        <v>460</v>
      </c>
      <c r="H436" s="8" t="s">
        <v>461</v>
      </c>
      <c r="I436" s="38"/>
      <c r="J436" s="39" t="s">
        <v>117</v>
      </c>
      <c r="K436" s="40">
        <v>60</v>
      </c>
      <c r="L436" s="41" t="s">
        <v>117</v>
      </c>
      <c r="M436" s="37">
        <v>9</v>
      </c>
      <c r="N436" s="42">
        <f t="shared" ref="N436:N443" si="53">SUM(M436/10*K436)</f>
        <v>54</v>
      </c>
      <c r="O436" s="37"/>
      <c r="P436" s="37" t="s">
        <v>117</v>
      </c>
      <c r="Q436" s="43"/>
      <c r="R436" s="37"/>
      <c r="S436" s="1" t="s">
        <v>462</v>
      </c>
      <c r="T436" s="24">
        <v>40908</v>
      </c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</row>
    <row r="437" spans="1:34" s="1" customFormat="1" ht="10">
      <c r="A437" s="1" t="s">
        <v>117</v>
      </c>
      <c r="B437" s="6" t="s">
        <v>1000</v>
      </c>
      <c r="C437" s="6" t="s">
        <v>457</v>
      </c>
      <c r="D437" s="6" t="s">
        <v>458</v>
      </c>
      <c r="E437" s="6" t="s">
        <v>459</v>
      </c>
      <c r="F437" s="6" t="s">
        <v>226</v>
      </c>
      <c r="G437" s="6" t="s">
        <v>460</v>
      </c>
      <c r="H437" s="4" t="s">
        <v>461</v>
      </c>
      <c r="I437" s="17"/>
      <c r="J437" s="18" t="s">
        <v>117</v>
      </c>
      <c r="K437" s="22">
        <v>60</v>
      </c>
      <c r="L437" s="18" t="s">
        <v>117</v>
      </c>
      <c r="M437" s="6">
        <v>6</v>
      </c>
      <c r="N437" s="23">
        <f t="shared" si="53"/>
        <v>36</v>
      </c>
      <c r="O437" s="6" t="s">
        <v>952</v>
      </c>
      <c r="P437" s="6" t="s">
        <v>117</v>
      </c>
      <c r="Q437" s="34"/>
      <c r="R437" s="6"/>
      <c r="S437" s="1" t="s">
        <v>462</v>
      </c>
      <c r="T437" s="24">
        <v>40908</v>
      </c>
    </row>
    <row r="438" spans="1:34" s="1" customFormat="1" ht="10">
      <c r="A438" s="1" t="s">
        <v>117</v>
      </c>
      <c r="B438" s="6" t="s">
        <v>1105</v>
      </c>
      <c r="C438" s="6" t="s">
        <v>457</v>
      </c>
      <c r="D438" s="6"/>
      <c r="E438" s="6"/>
      <c r="F438" s="6"/>
      <c r="G438" s="6"/>
      <c r="H438" s="4"/>
      <c r="I438" s="17"/>
      <c r="J438" s="18"/>
      <c r="K438" s="22"/>
      <c r="L438" s="18"/>
      <c r="M438" s="6"/>
      <c r="N438" s="23">
        <f t="shared" si="53"/>
        <v>0</v>
      </c>
      <c r="O438" s="6"/>
      <c r="P438" s="6" t="s">
        <v>117</v>
      </c>
      <c r="Q438" s="34"/>
      <c r="R438" s="6"/>
      <c r="S438" s="1" t="s">
        <v>462</v>
      </c>
      <c r="T438" s="24">
        <v>40908</v>
      </c>
    </row>
    <row r="439" spans="1:34" s="1" customFormat="1" ht="10">
      <c r="A439" s="1" t="s">
        <v>117</v>
      </c>
      <c r="B439" s="6" t="s">
        <v>1106</v>
      </c>
      <c r="C439" s="6" t="s">
        <v>457</v>
      </c>
      <c r="D439" s="6"/>
      <c r="E439" s="6"/>
      <c r="F439" s="6"/>
      <c r="G439" s="6"/>
      <c r="H439" s="4"/>
      <c r="I439" s="17"/>
      <c r="J439" s="18"/>
      <c r="K439" s="22"/>
      <c r="L439" s="18"/>
      <c r="M439" s="6"/>
      <c r="N439" s="23">
        <f t="shared" si="53"/>
        <v>0</v>
      </c>
      <c r="O439" s="6"/>
      <c r="P439" s="6" t="s">
        <v>117</v>
      </c>
      <c r="Q439" s="34"/>
      <c r="R439" s="6"/>
      <c r="S439" s="1" t="s">
        <v>462</v>
      </c>
      <c r="T439" s="24">
        <v>40908</v>
      </c>
    </row>
    <row r="440" spans="1:34" s="1" customFormat="1" ht="10">
      <c r="A440" s="1" t="s">
        <v>117</v>
      </c>
      <c r="B440" s="6" t="s">
        <v>1107</v>
      </c>
      <c r="C440" s="6" t="s">
        <v>457</v>
      </c>
      <c r="D440" s="6"/>
      <c r="E440" s="6"/>
      <c r="F440" s="6"/>
      <c r="G440" s="6"/>
      <c r="H440" s="4"/>
      <c r="I440" s="17"/>
      <c r="J440" s="18"/>
      <c r="K440" s="22"/>
      <c r="L440" s="18"/>
      <c r="M440" s="6"/>
      <c r="N440" s="23">
        <f t="shared" si="53"/>
        <v>0</v>
      </c>
      <c r="O440" s="6"/>
      <c r="P440" s="6" t="s">
        <v>117</v>
      </c>
      <c r="Q440" s="34"/>
      <c r="R440" s="6"/>
      <c r="S440" s="1" t="s">
        <v>462</v>
      </c>
      <c r="T440" s="24">
        <v>40908</v>
      </c>
    </row>
    <row r="441" spans="1:34" s="1" customFormat="1" ht="10">
      <c r="A441" s="1" t="s">
        <v>117</v>
      </c>
      <c r="B441" s="6" t="s">
        <v>1108</v>
      </c>
      <c r="C441" s="6" t="s">
        <v>457</v>
      </c>
      <c r="D441" s="6"/>
      <c r="E441" s="6"/>
      <c r="F441" s="6"/>
      <c r="G441" s="6"/>
      <c r="H441" s="4"/>
      <c r="I441" s="17"/>
      <c r="J441" s="18"/>
      <c r="K441" s="22"/>
      <c r="L441" s="18"/>
      <c r="M441" s="6"/>
      <c r="N441" s="23">
        <f t="shared" si="53"/>
        <v>0</v>
      </c>
      <c r="O441" s="6"/>
      <c r="P441" s="6" t="s">
        <v>117</v>
      </c>
      <c r="Q441" s="34"/>
      <c r="R441" s="6"/>
      <c r="S441" s="1" t="s">
        <v>462</v>
      </c>
      <c r="T441" s="24">
        <v>40908</v>
      </c>
    </row>
    <row r="442" spans="1:34" s="1" customFormat="1" ht="10">
      <c r="A442" s="1" t="s">
        <v>117</v>
      </c>
      <c r="B442" s="6" t="s">
        <v>1109</v>
      </c>
      <c r="C442" s="6" t="s">
        <v>457</v>
      </c>
      <c r="D442" s="6"/>
      <c r="E442" s="6"/>
      <c r="F442" s="6"/>
      <c r="G442" s="6"/>
      <c r="H442" s="4"/>
      <c r="I442" s="17"/>
      <c r="J442" s="18"/>
      <c r="K442" s="22"/>
      <c r="L442" s="18"/>
      <c r="M442" s="6"/>
      <c r="N442" s="23">
        <f t="shared" si="53"/>
        <v>0</v>
      </c>
      <c r="O442" s="6"/>
      <c r="P442" s="6" t="s">
        <v>117</v>
      </c>
      <c r="Q442" s="34"/>
      <c r="R442" s="6"/>
      <c r="S442" s="1" t="s">
        <v>462</v>
      </c>
      <c r="T442" s="24">
        <v>40908</v>
      </c>
    </row>
    <row r="443" spans="1:34" s="1" customFormat="1" ht="10">
      <c r="A443" s="1" t="s">
        <v>117</v>
      </c>
      <c r="B443" s="6" t="s">
        <v>1109</v>
      </c>
      <c r="C443" s="6" t="s">
        <v>457</v>
      </c>
      <c r="D443" s="6"/>
      <c r="E443" s="6"/>
      <c r="F443" s="6"/>
      <c r="G443" s="6"/>
      <c r="H443" s="4"/>
      <c r="I443" s="17"/>
      <c r="J443" s="18"/>
      <c r="K443" s="22"/>
      <c r="L443" s="18"/>
      <c r="M443" s="6"/>
      <c r="N443" s="23">
        <f t="shared" si="53"/>
        <v>0</v>
      </c>
      <c r="O443" s="6"/>
      <c r="P443" s="6" t="s">
        <v>117</v>
      </c>
      <c r="Q443" s="34"/>
      <c r="R443" s="6"/>
      <c r="S443" s="1" t="s">
        <v>462</v>
      </c>
      <c r="T443" s="24">
        <v>40908</v>
      </c>
    </row>
    <row r="444" spans="1:34" s="1" customFormat="1" ht="10">
      <c r="B444" s="6"/>
      <c r="C444" s="6"/>
      <c r="D444" s="6"/>
      <c r="E444" s="6"/>
      <c r="F444" s="6"/>
      <c r="G444" s="6"/>
      <c r="H444" s="4"/>
      <c r="I444" s="4"/>
      <c r="K444" s="22"/>
      <c r="L444" s="18"/>
      <c r="M444" s="6"/>
      <c r="N444" s="23"/>
      <c r="O444" s="6"/>
      <c r="P444" s="6"/>
      <c r="Q444" s="34"/>
      <c r="R444" s="6"/>
    </row>
    <row r="445" spans="1:34" s="1" customFormat="1" ht="10">
      <c r="A445" s="1" t="s">
        <v>117</v>
      </c>
      <c r="B445" s="6" t="s">
        <v>463</v>
      </c>
      <c r="C445" s="6" t="s">
        <v>464</v>
      </c>
      <c r="D445" s="6" t="s">
        <v>296</v>
      </c>
      <c r="E445" s="6">
        <v>60397</v>
      </c>
      <c r="F445" s="6" t="s">
        <v>121</v>
      </c>
      <c r="G445" s="6" t="s">
        <v>6</v>
      </c>
      <c r="H445" s="4" t="s">
        <v>465</v>
      </c>
      <c r="I445" s="21">
        <v>35431</v>
      </c>
      <c r="J445" s="1" t="s">
        <v>117</v>
      </c>
      <c r="K445" s="22">
        <v>4.99</v>
      </c>
      <c r="L445" s="18" t="s">
        <v>117</v>
      </c>
      <c r="M445" s="6">
        <v>8</v>
      </c>
      <c r="N445" s="23">
        <f t="shared" ref="N445:N451" si="54">M445/10*K445</f>
        <v>3.9920000000000004</v>
      </c>
      <c r="O445" s="6" t="s">
        <v>785</v>
      </c>
      <c r="P445" s="6" t="s">
        <v>117</v>
      </c>
      <c r="Q445" s="34"/>
      <c r="R445" s="6"/>
      <c r="S445" s="1" t="s">
        <v>228</v>
      </c>
      <c r="T445" s="24">
        <v>40908</v>
      </c>
    </row>
    <row r="446" spans="1:34" s="1" customFormat="1" ht="10">
      <c r="A446" s="1" t="s">
        <v>117</v>
      </c>
      <c r="B446" s="6" t="s">
        <v>467</v>
      </c>
      <c r="C446" s="6" t="s">
        <v>464</v>
      </c>
      <c r="D446" s="6" t="s">
        <v>296</v>
      </c>
      <c r="E446" s="6">
        <v>60397</v>
      </c>
      <c r="F446" s="6" t="s">
        <v>121</v>
      </c>
      <c r="G446" s="6" t="s">
        <v>6</v>
      </c>
      <c r="H446" s="4" t="s">
        <v>465</v>
      </c>
      <c r="I446" s="21">
        <v>35431</v>
      </c>
      <c r="J446" s="1" t="s">
        <v>117</v>
      </c>
      <c r="K446" s="22">
        <v>4.99</v>
      </c>
      <c r="L446" s="18" t="s">
        <v>117</v>
      </c>
      <c r="M446" s="6">
        <v>8</v>
      </c>
      <c r="N446" s="23">
        <f t="shared" si="54"/>
        <v>3.9920000000000004</v>
      </c>
      <c r="O446" s="6" t="s">
        <v>785</v>
      </c>
      <c r="P446" s="6" t="s">
        <v>117</v>
      </c>
      <c r="Q446" s="34"/>
      <c r="R446" s="6"/>
      <c r="S446" s="1" t="s">
        <v>228</v>
      </c>
      <c r="T446" s="24">
        <v>40908</v>
      </c>
    </row>
    <row r="447" spans="1:34" s="1" customFormat="1" ht="10">
      <c r="A447" s="36" t="s">
        <v>303</v>
      </c>
      <c r="B447" s="37" t="s">
        <v>468</v>
      </c>
      <c r="C447" s="37" t="s">
        <v>464</v>
      </c>
      <c r="D447" s="37" t="s">
        <v>296</v>
      </c>
      <c r="E447" s="37">
        <v>60397</v>
      </c>
      <c r="F447" s="37" t="s">
        <v>121</v>
      </c>
      <c r="G447" s="37" t="s">
        <v>6</v>
      </c>
      <c r="H447" s="8" t="s">
        <v>465</v>
      </c>
      <c r="I447" s="38">
        <v>35431</v>
      </c>
      <c r="J447" s="39" t="s">
        <v>117</v>
      </c>
      <c r="K447" s="40">
        <v>4.99</v>
      </c>
      <c r="L447" s="41" t="s">
        <v>117</v>
      </c>
      <c r="M447" s="37">
        <v>9</v>
      </c>
      <c r="N447" s="42">
        <f t="shared" si="54"/>
        <v>4.4910000000000005</v>
      </c>
      <c r="O447" s="37" t="s">
        <v>466</v>
      </c>
      <c r="P447" s="37" t="s">
        <v>117</v>
      </c>
      <c r="Q447" s="43"/>
      <c r="R447" s="37"/>
      <c r="S447" s="1" t="s">
        <v>228</v>
      </c>
      <c r="T447" s="24">
        <v>40908</v>
      </c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</row>
    <row r="448" spans="1:34" s="1" customFormat="1" ht="10">
      <c r="A448" s="1" t="s">
        <v>117</v>
      </c>
      <c r="B448" s="6" t="s">
        <v>428</v>
      </c>
      <c r="C448" s="6" t="s">
        <v>651</v>
      </c>
      <c r="D448" s="6" t="s">
        <v>626</v>
      </c>
      <c r="E448" s="6"/>
      <c r="F448" s="6"/>
      <c r="G448" s="6" t="s">
        <v>652</v>
      </c>
      <c r="H448" s="4" t="s">
        <v>651</v>
      </c>
      <c r="I448" s="21">
        <v>39142</v>
      </c>
      <c r="J448" s="1" t="s">
        <v>653</v>
      </c>
      <c r="K448" s="22">
        <v>8.49</v>
      </c>
      <c r="L448" s="18" t="s">
        <v>303</v>
      </c>
      <c r="M448" s="6">
        <v>9</v>
      </c>
      <c r="N448" s="23">
        <f t="shared" si="54"/>
        <v>7.641</v>
      </c>
      <c r="O448" s="6" t="s">
        <v>951</v>
      </c>
      <c r="P448" s="6" t="s">
        <v>117</v>
      </c>
      <c r="Q448" s="34"/>
      <c r="R448" s="6"/>
      <c r="T448" s="24"/>
    </row>
    <row r="449" spans="1:21" s="1" customFormat="1" ht="10">
      <c r="A449" s="1" t="s">
        <v>117</v>
      </c>
      <c r="B449" s="6" t="s">
        <v>429</v>
      </c>
      <c r="C449" s="6" t="s">
        <v>651</v>
      </c>
      <c r="D449" s="6" t="s">
        <v>626</v>
      </c>
      <c r="E449" s="6"/>
      <c r="F449" s="6"/>
      <c r="G449" s="6" t="s">
        <v>652</v>
      </c>
      <c r="H449" s="4" t="s">
        <v>651</v>
      </c>
      <c r="I449" s="21">
        <v>39143</v>
      </c>
      <c r="J449" s="1" t="s">
        <v>653</v>
      </c>
      <c r="K449" s="22">
        <v>8.49</v>
      </c>
      <c r="L449" s="18" t="s">
        <v>303</v>
      </c>
      <c r="M449" s="6">
        <v>9</v>
      </c>
      <c r="N449" s="23">
        <f t="shared" si="54"/>
        <v>7.641</v>
      </c>
      <c r="O449" s="6" t="s">
        <v>951</v>
      </c>
      <c r="P449" s="6" t="s">
        <v>117</v>
      </c>
      <c r="Q449" s="34"/>
      <c r="R449" s="6"/>
      <c r="T449" s="24"/>
    </row>
    <row r="450" spans="1:21" s="1" customFormat="1" ht="10">
      <c r="A450" s="1" t="s">
        <v>117</v>
      </c>
      <c r="B450" s="6" t="s">
        <v>454</v>
      </c>
      <c r="C450" s="6" t="s">
        <v>651</v>
      </c>
      <c r="D450" s="6" t="s">
        <v>626</v>
      </c>
      <c r="E450" s="6"/>
      <c r="F450" s="6"/>
      <c r="G450" s="6" t="s">
        <v>652</v>
      </c>
      <c r="H450" s="4" t="s">
        <v>651</v>
      </c>
      <c r="I450" s="21">
        <v>39144</v>
      </c>
      <c r="J450" s="1" t="s">
        <v>653</v>
      </c>
      <c r="K450" s="22">
        <v>8.49</v>
      </c>
      <c r="L450" s="18" t="s">
        <v>303</v>
      </c>
      <c r="M450" s="6">
        <v>9</v>
      </c>
      <c r="N450" s="23">
        <f t="shared" si="54"/>
        <v>7.641</v>
      </c>
      <c r="O450" s="6" t="s">
        <v>951</v>
      </c>
      <c r="P450" s="6" t="s">
        <v>117</v>
      </c>
      <c r="Q450" s="34"/>
      <c r="R450" s="6"/>
      <c r="T450" s="24"/>
    </row>
    <row r="451" spans="1:21" s="1" customFormat="1" ht="10">
      <c r="A451" s="1" t="s">
        <v>117</v>
      </c>
      <c r="B451" s="6" t="s">
        <v>650</v>
      </c>
      <c r="C451" s="6" t="s">
        <v>651</v>
      </c>
      <c r="D451" s="6" t="s">
        <v>626</v>
      </c>
      <c r="E451" s="6"/>
      <c r="F451" s="6"/>
      <c r="G451" s="6" t="s">
        <v>652</v>
      </c>
      <c r="H451" s="4" t="s">
        <v>651</v>
      </c>
      <c r="I451" s="21">
        <v>39145</v>
      </c>
      <c r="J451" s="1" t="s">
        <v>653</v>
      </c>
      <c r="K451" s="22">
        <v>8.49</v>
      </c>
      <c r="L451" s="18" t="s">
        <v>303</v>
      </c>
      <c r="M451" s="6">
        <v>9</v>
      </c>
      <c r="N451" s="23">
        <f t="shared" si="54"/>
        <v>7.641</v>
      </c>
      <c r="O451" s="6" t="s">
        <v>951</v>
      </c>
      <c r="P451" s="6" t="s">
        <v>117</v>
      </c>
      <c r="Q451" s="34"/>
      <c r="R451" s="6"/>
      <c r="T451" s="24"/>
    </row>
    <row r="452" spans="1:21" s="1" customFormat="1" ht="10">
      <c r="B452" s="6"/>
      <c r="C452" s="6"/>
      <c r="D452" s="6"/>
      <c r="E452" s="6"/>
      <c r="F452" s="6"/>
      <c r="G452" s="6"/>
      <c r="H452" s="4"/>
      <c r="I452" s="4"/>
      <c r="K452" s="22"/>
      <c r="L452" s="18"/>
      <c r="M452" s="6"/>
      <c r="N452" s="23"/>
      <c r="O452" s="6"/>
      <c r="P452" s="6"/>
      <c r="Q452" s="34"/>
      <c r="R452" s="6"/>
    </row>
    <row r="453" spans="1:21" s="1" customFormat="1" ht="10">
      <c r="A453" s="1" t="s">
        <v>117</v>
      </c>
      <c r="B453" s="6" t="s">
        <v>469</v>
      </c>
      <c r="C453" s="6" t="s">
        <v>470</v>
      </c>
      <c r="D453" s="6" t="s">
        <v>471</v>
      </c>
      <c r="E453" s="6" t="s">
        <v>472</v>
      </c>
      <c r="F453" s="6" t="s">
        <v>121</v>
      </c>
      <c r="G453" s="6" t="s">
        <v>6</v>
      </c>
      <c r="H453" s="4" t="s">
        <v>470</v>
      </c>
      <c r="I453" s="21">
        <v>35431</v>
      </c>
      <c r="J453" s="1" t="s">
        <v>117</v>
      </c>
      <c r="K453" s="22">
        <v>5.99</v>
      </c>
      <c r="L453" s="18" t="s">
        <v>117</v>
      </c>
      <c r="M453" s="6">
        <v>7</v>
      </c>
      <c r="N453" s="23">
        <f t="shared" ref="N453:N465" si="55">SUM(M453/10*K453)</f>
        <v>4.1929999999999996</v>
      </c>
      <c r="O453" s="6" t="s">
        <v>953</v>
      </c>
      <c r="P453" s="6" t="s">
        <v>117</v>
      </c>
      <c r="Q453" s="34"/>
      <c r="R453" s="6"/>
      <c r="S453" s="1" t="s">
        <v>228</v>
      </c>
      <c r="T453" s="24">
        <v>40908</v>
      </c>
    </row>
    <row r="454" spans="1:21" s="1" customFormat="1" ht="10">
      <c r="A454" s="1" t="s">
        <v>117</v>
      </c>
      <c r="B454" s="6" t="s">
        <v>473</v>
      </c>
      <c r="C454" s="6" t="s">
        <v>470</v>
      </c>
      <c r="D454" s="6" t="s">
        <v>471</v>
      </c>
      <c r="E454" s="6" t="s">
        <v>472</v>
      </c>
      <c r="F454" s="6" t="s">
        <v>121</v>
      </c>
      <c r="G454" s="6" t="s">
        <v>6</v>
      </c>
      <c r="H454" s="4" t="s">
        <v>470</v>
      </c>
      <c r="I454" s="21">
        <v>35431</v>
      </c>
      <c r="J454" s="1" t="s">
        <v>117</v>
      </c>
      <c r="K454" s="22">
        <v>5.99</v>
      </c>
      <c r="L454" s="18" t="s">
        <v>117</v>
      </c>
      <c r="M454" s="6">
        <v>9</v>
      </c>
      <c r="N454" s="23">
        <f t="shared" si="55"/>
        <v>5.391</v>
      </c>
      <c r="O454" s="6" t="s">
        <v>954</v>
      </c>
      <c r="P454" s="6" t="s">
        <v>117</v>
      </c>
      <c r="Q454" s="34"/>
      <c r="R454" s="69"/>
      <c r="S454" s="1" t="s">
        <v>228</v>
      </c>
      <c r="T454" s="24">
        <v>40908</v>
      </c>
    </row>
    <row r="455" spans="1:21" s="73" customFormat="1" ht="10">
      <c r="A455" s="1" t="s">
        <v>117</v>
      </c>
      <c r="B455" s="6" t="s">
        <v>474</v>
      </c>
      <c r="C455" s="6" t="s">
        <v>470</v>
      </c>
      <c r="D455" s="6" t="s">
        <v>471</v>
      </c>
      <c r="E455" s="6" t="s">
        <v>472</v>
      </c>
      <c r="F455" s="6" t="s">
        <v>121</v>
      </c>
      <c r="G455" s="6" t="s">
        <v>6</v>
      </c>
      <c r="H455" s="4" t="s">
        <v>470</v>
      </c>
      <c r="I455" s="21">
        <v>35431</v>
      </c>
      <c r="J455" s="1" t="s">
        <v>117</v>
      </c>
      <c r="K455" s="22">
        <v>5.99</v>
      </c>
      <c r="L455" s="18" t="s">
        <v>117</v>
      </c>
      <c r="M455" s="6">
        <v>9</v>
      </c>
      <c r="N455" s="23">
        <f t="shared" si="55"/>
        <v>5.391</v>
      </c>
      <c r="O455" s="6" t="s">
        <v>954</v>
      </c>
      <c r="P455" s="6" t="s">
        <v>117</v>
      </c>
      <c r="Q455" s="34"/>
      <c r="R455" s="69"/>
      <c r="S455" s="1" t="s">
        <v>228</v>
      </c>
      <c r="T455" s="24">
        <v>40908</v>
      </c>
    </row>
    <row r="456" spans="1:21" s="73" customFormat="1" ht="10">
      <c r="A456" s="1" t="s">
        <v>117</v>
      </c>
      <c r="B456" s="6" t="s">
        <v>475</v>
      </c>
      <c r="C456" s="6" t="s">
        <v>470</v>
      </c>
      <c r="D456" s="6" t="s">
        <v>471</v>
      </c>
      <c r="E456" s="6" t="s">
        <v>472</v>
      </c>
      <c r="F456" s="6" t="s">
        <v>121</v>
      </c>
      <c r="G456" s="6" t="s">
        <v>6</v>
      </c>
      <c r="H456" s="4" t="s">
        <v>470</v>
      </c>
      <c r="I456" s="21">
        <v>35431</v>
      </c>
      <c r="J456" s="1" t="s">
        <v>117</v>
      </c>
      <c r="K456" s="22">
        <v>5.99</v>
      </c>
      <c r="L456" s="18" t="s">
        <v>117</v>
      </c>
      <c r="M456" s="6">
        <v>7</v>
      </c>
      <c r="N456" s="23">
        <f t="shared" si="55"/>
        <v>4.1929999999999996</v>
      </c>
      <c r="O456" s="6" t="s">
        <v>954</v>
      </c>
      <c r="P456" s="6" t="s">
        <v>117</v>
      </c>
      <c r="Q456" s="34"/>
      <c r="R456" s="69"/>
      <c r="S456" s="1" t="s">
        <v>228</v>
      </c>
      <c r="T456" s="24">
        <v>40908</v>
      </c>
      <c r="U456" s="111" t="s">
        <v>123</v>
      </c>
    </row>
    <row r="457" spans="1:21" s="73" customFormat="1" ht="10">
      <c r="A457" s="1" t="s">
        <v>117</v>
      </c>
      <c r="B457" s="6" t="s">
        <v>476</v>
      </c>
      <c r="C457" s="6" t="s">
        <v>470</v>
      </c>
      <c r="D457" s="6" t="s">
        <v>471</v>
      </c>
      <c r="E457" s="6" t="s">
        <v>472</v>
      </c>
      <c r="F457" s="6" t="s">
        <v>121</v>
      </c>
      <c r="G457" s="6" t="s">
        <v>6</v>
      </c>
      <c r="H457" s="4" t="s">
        <v>470</v>
      </c>
      <c r="I457" s="21">
        <v>35431</v>
      </c>
      <c r="J457" s="1" t="s">
        <v>117</v>
      </c>
      <c r="K457" s="22">
        <v>5.99</v>
      </c>
      <c r="L457" s="18" t="s">
        <v>117</v>
      </c>
      <c r="M457" s="6">
        <v>8</v>
      </c>
      <c r="N457" s="23">
        <f t="shared" si="55"/>
        <v>4.7920000000000007</v>
      </c>
      <c r="O457" s="6" t="s">
        <v>953</v>
      </c>
      <c r="P457" s="6" t="s">
        <v>117</v>
      </c>
      <c r="Q457" s="34"/>
      <c r="R457" s="69"/>
      <c r="S457" s="1" t="s">
        <v>228</v>
      </c>
      <c r="T457" s="24">
        <v>40908</v>
      </c>
      <c r="U457" s="111" t="s">
        <v>124</v>
      </c>
    </row>
    <row r="458" spans="1:21" s="73" customFormat="1" ht="10">
      <c r="A458" s="1" t="s">
        <v>117</v>
      </c>
      <c r="B458" s="6" t="s">
        <v>477</v>
      </c>
      <c r="C458" s="6" t="s">
        <v>470</v>
      </c>
      <c r="D458" s="6" t="s">
        <v>471</v>
      </c>
      <c r="E458" s="6" t="s">
        <v>472</v>
      </c>
      <c r="F458" s="6" t="s">
        <v>121</v>
      </c>
      <c r="G458" s="6" t="s">
        <v>6</v>
      </c>
      <c r="H458" s="4" t="s">
        <v>470</v>
      </c>
      <c r="I458" s="21">
        <v>35431</v>
      </c>
      <c r="J458" s="1" t="s">
        <v>117</v>
      </c>
      <c r="K458" s="22">
        <v>5.99</v>
      </c>
      <c r="L458" s="18" t="s">
        <v>117</v>
      </c>
      <c r="M458" s="6">
        <v>8</v>
      </c>
      <c r="N458" s="23">
        <f t="shared" si="55"/>
        <v>4.7920000000000007</v>
      </c>
      <c r="O458" s="6" t="s">
        <v>954</v>
      </c>
      <c r="P458" s="6" t="s">
        <v>117</v>
      </c>
      <c r="Q458" s="34"/>
      <c r="R458" s="6"/>
      <c r="S458" s="1" t="s">
        <v>228</v>
      </c>
      <c r="T458" s="24">
        <v>40908</v>
      </c>
    </row>
    <row r="459" spans="1:21" s="73" customFormat="1" ht="10">
      <c r="A459" s="1" t="s">
        <v>117</v>
      </c>
      <c r="B459" s="6" t="s">
        <v>478</v>
      </c>
      <c r="C459" s="6" t="s">
        <v>470</v>
      </c>
      <c r="D459" s="6" t="s">
        <v>471</v>
      </c>
      <c r="E459" s="6" t="s">
        <v>472</v>
      </c>
      <c r="F459" s="6" t="s">
        <v>121</v>
      </c>
      <c r="G459" s="6" t="s">
        <v>6</v>
      </c>
      <c r="H459" s="4" t="s">
        <v>470</v>
      </c>
      <c r="I459" s="21">
        <v>35431</v>
      </c>
      <c r="J459" s="1" t="s">
        <v>117</v>
      </c>
      <c r="K459" s="22">
        <v>5.99</v>
      </c>
      <c r="L459" s="18" t="s">
        <v>117</v>
      </c>
      <c r="M459" s="6">
        <v>9</v>
      </c>
      <c r="N459" s="23">
        <f t="shared" si="55"/>
        <v>5.391</v>
      </c>
      <c r="O459" s="6" t="s">
        <v>466</v>
      </c>
      <c r="P459" s="6" t="s">
        <v>117</v>
      </c>
      <c r="Q459" s="34"/>
      <c r="R459" s="69"/>
      <c r="S459" s="1" t="s">
        <v>228</v>
      </c>
      <c r="T459" s="24">
        <v>40908</v>
      </c>
    </row>
    <row r="460" spans="1:21" s="1" customFormat="1" ht="10">
      <c r="A460" s="1" t="s">
        <v>117</v>
      </c>
      <c r="B460" s="6" t="s">
        <v>479</v>
      </c>
      <c r="C460" s="6" t="s">
        <v>470</v>
      </c>
      <c r="D460" s="6" t="s">
        <v>471</v>
      </c>
      <c r="E460" s="6" t="s">
        <v>472</v>
      </c>
      <c r="F460" s="6" t="s">
        <v>121</v>
      </c>
      <c r="G460" s="6" t="s">
        <v>6</v>
      </c>
      <c r="H460" s="4" t="s">
        <v>470</v>
      </c>
      <c r="I460" s="21">
        <v>35431</v>
      </c>
      <c r="J460" s="1" t="s">
        <v>117</v>
      </c>
      <c r="K460" s="22">
        <v>5.99</v>
      </c>
      <c r="L460" s="18" t="s">
        <v>117</v>
      </c>
      <c r="M460" s="6">
        <v>8</v>
      </c>
      <c r="N460" s="23">
        <f t="shared" si="55"/>
        <v>4.7920000000000007</v>
      </c>
      <c r="O460" s="6" t="s">
        <v>466</v>
      </c>
      <c r="P460" s="6" t="s">
        <v>117</v>
      </c>
      <c r="Q460" s="34"/>
      <c r="R460" s="69"/>
      <c r="S460" s="1" t="s">
        <v>228</v>
      </c>
      <c r="T460" s="24">
        <v>40908</v>
      </c>
    </row>
    <row r="461" spans="1:21" s="1" customFormat="1" ht="10">
      <c r="A461" s="1" t="s">
        <v>117</v>
      </c>
      <c r="B461" s="6" t="s">
        <v>480</v>
      </c>
      <c r="C461" s="6" t="s">
        <v>470</v>
      </c>
      <c r="D461" s="6" t="s">
        <v>471</v>
      </c>
      <c r="E461" s="6" t="s">
        <v>472</v>
      </c>
      <c r="F461" s="6" t="s">
        <v>121</v>
      </c>
      <c r="G461" s="6" t="s">
        <v>6</v>
      </c>
      <c r="H461" s="4" t="s">
        <v>470</v>
      </c>
      <c r="I461" s="21">
        <v>35431</v>
      </c>
      <c r="J461" s="1" t="s">
        <v>117</v>
      </c>
      <c r="K461" s="22">
        <v>5.99</v>
      </c>
      <c r="L461" s="18" t="s">
        <v>117</v>
      </c>
      <c r="M461" s="6">
        <v>7</v>
      </c>
      <c r="N461" s="23">
        <f t="shared" si="55"/>
        <v>4.1929999999999996</v>
      </c>
      <c r="O461" s="6" t="s">
        <v>466</v>
      </c>
      <c r="P461" s="6" t="s">
        <v>117</v>
      </c>
      <c r="Q461" s="34"/>
      <c r="R461" s="69"/>
      <c r="S461" s="1" t="s">
        <v>228</v>
      </c>
      <c r="T461" s="24">
        <v>40908</v>
      </c>
    </row>
    <row r="462" spans="1:21" s="1" customFormat="1" ht="10">
      <c r="A462" s="1" t="s">
        <v>117</v>
      </c>
      <c r="B462" s="6" t="s">
        <v>481</v>
      </c>
      <c r="C462" s="6" t="s">
        <v>470</v>
      </c>
      <c r="D462" s="6" t="s">
        <v>471</v>
      </c>
      <c r="E462" s="6" t="s">
        <v>472</v>
      </c>
      <c r="F462" s="6" t="s">
        <v>121</v>
      </c>
      <c r="G462" s="6" t="s">
        <v>6</v>
      </c>
      <c r="H462" s="4" t="s">
        <v>470</v>
      </c>
      <c r="I462" s="21">
        <v>35431</v>
      </c>
      <c r="J462" s="1" t="s">
        <v>117</v>
      </c>
      <c r="K462" s="22">
        <v>5.99</v>
      </c>
      <c r="L462" s="18" t="s">
        <v>117</v>
      </c>
      <c r="M462" s="6">
        <v>8</v>
      </c>
      <c r="N462" s="23">
        <f t="shared" si="55"/>
        <v>4.7920000000000007</v>
      </c>
      <c r="O462" s="6" t="s">
        <v>787</v>
      </c>
      <c r="P462" s="6" t="s">
        <v>117</v>
      </c>
      <c r="Q462" s="34"/>
      <c r="R462" s="69"/>
      <c r="S462" s="1" t="s">
        <v>228</v>
      </c>
      <c r="T462" s="24">
        <v>40908</v>
      </c>
    </row>
    <row r="463" spans="1:21" s="1" customFormat="1" ht="10">
      <c r="A463" s="1" t="s">
        <v>117</v>
      </c>
      <c r="B463" s="6" t="s">
        <v>482</v>
      </c>
      <c r="C463" s="6" t="s">
        <v>470</v>
      </c>
      <c r="D463" s="6" t="s">
        <v>471</v>
      </c>
      <c r="E463" s="6" t="s">
        <v>472</v>
      </c>
      <c r="F463" s="6" t="s">
        <v>121</v>
      </c>
      <c r="G463" s="6" t="s">
        <v>6</v>
      </c>
      <c r="H463" s="4" t="s">
        <v>470</v>
      </c>
      <c r="I463" s="21">
        <v>35431</v>
      </c>
      <c r="J463" s="1" t="s">
        <v>117</v>
      </c>
      <c r="K463" s="22">
        <v>5.99</v>
      </c>
      <c r="L463" s="18" t="s">
        <v>117</v>
      </c>
      <c r="M463" s="6">
        <v>7</v>
      </c>
      <c r="N463" s="23">
        <f t="shared" si="55"/>
        <v>4.1929999999999996</v>
      </c>
      <c r="O463" s="6" t="s">
        <v>466</v>
      </c>
      <c r="P463" s="6" t="s">
        <v>117</v>
      </c>
      <c r="Q463" s="34"/>
      <c r="R463" s="6"/>
      <c r="S463" s="1" t="s">
        <v>228</v>
      </c>
      <c r="T463" s="24">
        <v>40908</v>
      </c>
    </row>
    <row r="464" spans="1:21" s="1" customFormat="1" ht="10">
      <c r="A464" s="1" t="s">
        <v>117</v>
      </c>
      <c r="B464" s="6" t="s">
        <v>483</v>
      </c>
      <c r="C464" s="6" t="s">
        <v>470</v>
      </c>
      <c r="D464" s="6" t="s">
        <v>471</v>
      </c>
      <c r="E464" s="6" t="s">
        <v>472</v>
      </c>
      <c r="F464" s="6" t="s">
        <v>121</v>
      </c>
      <c r="G464" s="6" t="s">
        <v>6</v>
      </c>
      <c r="H464" s="4" t="s">
        <v>470</v>
      </c>
      <c r="I464" s="21">
        <v>35431</v>
      </c>
      <c r="J464" s="1" t="s">
        <v>117</v>
      </c>
      <c r="K464" s="22">
        <v>5.99</v>
      </c>
      <c r="L464" s="18" t="s">
        <v>117</v>
      </c>
      <c r="M464" s="6">
        <v>8</v>
      </c>
      <c r="N464" s="23">
        <f t="shared" si="55"/>
        <v>4.7920000000000007</v>
      </c>
      <c r="O464" s="6" t="s">
        <v>788</v>
      </c>
      <c r="P464" s="6" t="s">
        <v>117</v>
      </c>
      <c r="Q464" s="34"/>
      <c r="R464" s="69"/>
      <c r="S464" s="1" t="s">
        <v>228</v>
      </c>
      <c r="T464" s="24">
        <v>40908</v>
      </c>
    </row>
    <row r="465" spans="1:37" s="1" customFormat="1" ht="10">
      <c r="A465" s="1" t="s">
        <v>117</v>
      </c>
      <c r="B465" s="6" t="s">
        <v>484</v>
      </c>
      <c r="C465" s="6" t="s">
        <v>470</v>
      </c>
      <c r="D465" s="6" t="s">
        <v>471</v>
      </c>
      <c r="E465" s="6" t="s">
        <v>472</v>
      </c>
      <c r="F465" s="6" t="s">
        <v>121</v>
      </c>
      <c r="G465" s="6" t="s">
        <v>6</v>
      </c>
      <c r="H465" s="4" t="s">
        <v>470</v>
      </c>
      <c r="I465" s="21">
        <v>35431</v>
      </c>
      <c r="J465" s="1" t="s">
        <v>117</v>
      </c>
      <c r="K465" s="22">
        <v>5.99</v>
      </c>
      <c r="L465" s="18" t="s">
        <v>117</v>
      </c>
      <c r="M465" s="6">
        <v>8</v>
      </c>
      <c r="N465" s="23">
        <f t="shared" si="55"/>
        <v>4.7920000000000007</v>
      </c>
      <c r="O465" s="6" t="s">
        <v>954</v>
      </c>
      <c r="P465" s="6" t="s">
        <v>117</v>
      </c>
      <c r="Q465" s="34"/>
      <c r="R465" s="69"/>
      <c r="S465" s="1" t="s">
        <v>228</v>
      </c>
      <c r="T465" s="24">
        <v>40908</v>
      </c>
      <c r="V465" s="72"/>
    </row>
    <row r="466" spans="1:37" s="1" customFormat="1" ht="10">
      <c r="A466" s="1" t="s">
        <v>117</v>
      </c>
      <c r="B466" s="6" t="s">
        <v>485</v>
      </c>
      <c r="C466" s="6" t="s">
        <v>470</v>
      </c>
      <c r="D466" s="6" t="s">
        <v>471</v>
      </c>
      <c r="E466" s="6" t="s">
        <v>472</v>
      </c>
      <c r="F466" s="6" t="s">
        <v>121</v>
      </c>
      <c r="G466" s="6" t="s">
        <v>6</v>
      </c>
      <c r="H466" s="4" t="s">
        <v>470</v>
      </c>
      <c r="I466" s="21">
        <v>35431</v>
      </c>
      <c r="J466" s="1" t="s">
        <v>117</v>
      </c>
      <c r="K466" s="22">
        <v>5.99</v>
      </c>
      <c r="L466" s="18" t="s">
        <v>117</v>
      </c>
      <c r="M466" s="6">
        <v>8</v>
      </c>
      <c r="N466" s="23">
        <f>SUM(M466/10*K466)</f>
        <v>4.7920000000000007</v>
      </c>
      <c r="O466" s="6" t="s">
        <v>953</v>
      </c>
      <c r="P466" s="6" t="s">
        <v>117</v>
      </c>
      <c r="Q466" s="34"/>
      <c r="R466" s="69"/>
      <c r="S466" s="1" t="s">
        <v>228</v>
      </c>
      <c r="T466" s="24">
        <v>40908</v>
      </c>
    </row>
    <row r="467" spans="1:37" s="1" customFormat="1" ht="10">
      <c r="B467" s="6"/>
      <c r="C467" s="6"/>
      <c r="D467" s="69"/>
      <c r="E467" s="18"/>
      <c r="F467" s="6"/>
      <c r="G467" s="6"/>
      <c r="H467" s="4"/>
      <c r="I467" s="4"/>
      <c r="K467" s="22"/>
      <c r="M467" s="65"/>
      <c r="N467" s="68"/>
      <c r="O467" s="18"/>
      <c r="P467" s="6"/>
      <c r="Q467" s="34"/>
      <c r="R467" s="6"/>
    </row>
    <row r="468" spans="1:37" s="1" customFormat="1" ht="10">
      <c r="A468" s="1" t="s">
        <v>117</v>
      </c>
      <c r="B468" s="6" t="s">
        <v>486</v>
      </c>
      <c r="C468" s="6" t="s">
        <v>487</v>
      </c>
      <c r="D468" s="6" t="s">
        <v>471</v>
      </c>
      <c r="E468" s="6" t="s">
        <v>488</v>
      </c>
      <c r="F468" s="6" t="s">
        <v>489</v>
      </c>
      <c r="G468" s="6" t="s">
        <v>490</v>
      </c>
      <c r="H468" s="4" t="s">
        <v>491</v>
      </c>
      <c r="I468" s="21">
        <v>35431</v>
      </c>
      <c r="J468" s="1" t="s">
        <v>117</v>
      </c>
      <c r="K468" s="22">
        <v>50</v>
      </c>
      <c r="L468" s="18" t="s">
        <v>117</v>
      </c>
      <c r="M468" s="6">
        <v>7</v>
      </c>
      <c r="N468" s="23">
        <f t="shared" ref="N468:N472" si="56">SUM(M468/10*K468)</f>
        <v>35</v>
      </c>
      <c r="O468" s="6" t="s">
        <v>709</v>
      </c>
      <c r="P468" s="6" t="s">
        <v>117</v>
      </c>
      <c r="Q468" s="34"/>
      <c r="R468" s="6"/>
      <c r="S468" s="1" t="s">
        <v>228</v>
      </c>
      <c r="T468" s="24">
        <v>40908</v>
      </c>
    </row>
    <row r="469" spans="1:37" s="1" customFormat="1" ht="10">
      <c r="A469" s="1" t="s">
        <v>117</v>
      </c>
      <c r="B469" s="6" t="s">
        <v>710</v>
      </c>
      <c r="C469" s="6" t="s">
        <v>487</v>
      </c>
      <c r="D469" s="6" t="s">
        <v>471</v>
      </c>
      <c r="E469" s="6" t="s">
        <v>121</v>
      </c>
      <c r="F469" s="6" t="s">
        <v>489</v>
      </c>
      <c r="G469" s="6" t="s">
        <v>494</v>
      </c>
      <c r="H469" s="4" t="s">
        <v>495</v>
      </c>
      <c r="I469" s="21">
        <v>35431</v>
      </c>
      <c r="J469" s="1" t="s">
        <v>117</v>
      </c>
      <c r="K469" s="22">
        <v>50</v>
      </c>
      <c r="L469" s="18" t="s">
        <v>117</v>
      </c>
      <c r="M469" s="6">
        <v>6</v>
      </c>
      <c r="N469" s="23">
        <f t="shared" si="56"/>
        <v>30</v>
      </c>
      <c r="O469" s="6" t="s">
        <v>667</v>
      </c>
      <c r="P469" s="6" t="s">
        <v>117</v>
      </c>
      <c r="Q469" s="34"/>
      <c r="R469" s="6"/>
      <c r="S469" s="1" t="s">
        <v>228</v>
      </c>
      <c r="T469" s="24">
        <v>40908</v>
      </c>
    </row>
    <row r="470" spans="1:37" s="1" customFormat="1" ht="10">
      <c r="A470" s="1" t="s">
        <v>117</v>
      </c>
      <c r="B470" s="6" t="s">
        <v>668</v>
      </c>
      <c r="C470" s="6" t="s">
        <v>487</v>
      </c>
      <c r="D470" s="6" t="s">
        <v>669</v>
      </c>
      <c r="E470" s="6" t="s">
        <v>670</v>
      </c>
      <c r="F470" s="6" t="s">
        <v>203</v>
      </c>
      <c r="G470" s="6" t="s">
        <v>131</v>
      </c>
      <c r="H470" s="4" t="s">
        <v>671</v>
      </c>
      <c r="I470" s="21">
        <v>35431</v>
      </c>
      <c r="J470" s="1" t="s">
        <v>117</v>
      </c>
      <c r="K470" s="22">
        <v>85</v>
      </c>
      <c r="L470" s="18" t="s">
        <v>117</v>
      </c>
      <c r="M470" s="6">
        <v>7</v>
      </c>
      <c r="N470" s="23">
        <f t="shared" si="56"/>
        <v>59.499999999999993</v>
      </c>
      <c r="O470" s="6" t="s">
        <v>672</v>
      </c>
      <c r="P470" s="6" t="s">
        <v>117</v>
      </c>
      <c r="Q470" s="34"/>
      <c r="R470" s="6"/>
      <c r="S470" s="1" t="s">
        <v>228</v>
      </c>
      <c r="T470" s="24">
        <v>40908</v>
      </c>
    </row>
    <row r="471" spans="1:37" s="1" customFormat="1" ht="10">
      <c r="A471" s="36" t="s">
        <v>117</v>
      </c>
      <c r="B471" s="37" t="s">
        <v>673</v>
      </c>
      <c r="C471" s="37" t="s">
        <v>487</v>
      </c>
      <c r="D471" s="37" t="s">
        <v>669</v>
      </c>
      <c r="E471" s="37" t="s">
        <v>670</v>
      </c>
      <c r="F471" s="37" t="s">
        <v>674</v>
      </c>
      <c r="G471" s="37" t="s">
        <v>131</v>
      </c>
      <c r="H471" s="8" t="s">
        <v>675</v>
      </c>
      <c r="I471" s="38">
        <v>35431</v>
      </c>
      <c r="J471" s="39" t="s">
        <v>117</v>
      </c>
      <c r="K471" s="40">
        <v>85</v>
      </c>
      <c r="L471" s="41" t="s">
        <v>117</v>
      </c>
      <c r="M471" s="37">
        <v>7</v>
      </c>
      <c r="N471" s="42">
        <f t="shared" si="56"/>
        <v>59.499999999999993</v>
      </c>
      <c r="O471" s="37" t="s">
        <v>672</v>
      </c>
      <c r="P471" s="37" t="s">
        <v>117</v>
      </c>
      <c r="Q471" s="43"/>
      <c r="R471" s="37"/>
      <c r="S471" s="1" t="s">
        <v>228</v>
      </c>
      <c r="T471" s="24">
        <v>40908</v>
      </c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</row>
    <row r="472" spans="1:37" s="1" customFormat="1" ht="10">
      <c r="A472" s="1" t="s">
        <v>117</v>
      </c>
      <c r="B472" s="6" t="s">
        <v>676</v>
      </c>
      <c r="C472" s="6" t="s">
        <v>487</v>
      </c>
      <c r="D472" s="6" t="s">
        <v>471</v>
      </c>
      <c r="E472" s="6" t="s">
        <v>677</v>
      </c>
      <c r="F472" s="6" t="s">
        <v>674</v>
      </c>
      <c r="G472" s="6" t="s">
        <v>678</v>
      </c>
      <c r="H472" s="4" t="s">
        <v>495</v>
      </c>
      <c r="I472" s="21">
        <v>35431</v>
      </c>
      <c r="J472" s="1" t="s">
        <v>117</v>
      </c>
      <c r="K472" s="22">
        <v>50</v>
      </c>
      <c r="L472" s="18" t="s">
        <v>117</v>
      </c>
      <c r="M472" s="6">
        <v>5</v>
      </c>
      <c r="N472" s="23">
        <f t="shared" si="56"/>
        <v>25</v>
      </c>
      <c r="O472" s="6" t="s">
        <v>709</v>
      </c>
      <c r="P472" s="6" t="s">
        <v>117</v>
      </c>
      <c r="Q472" s="34"/>
      <c r="R472" s="69"/>
      <c r="S472" s="1" t="s">
        <v>228</v>
      </c>
      <c r="T472" s="24">
        <v>40908</v>
      </c>
    </row>
    <row r="473" spans="1:37" s="1" customFormat="1" ht="10">
      <c r="B473" s="6"/>
      <c r="C473" s="6"/>
      <c r="D473" s="6"/>
      <c r="E473" s="6"/>
      <c r="F473" s="6"/>
      <c r="G473" s="6"/>
      <c r="H473" s="4"/>
      <c r="I473" s="21"/>
      <c r="K473" s="22"/>
      <c r="L473" s="18"/>
      <c r="M473" s="6"/>
      <c r="N473" s="23"/>
      <c r="O473" s="6"/>
      <c r="P473" s="6"/>
      <c r="Q473" s="34"/>
      <c r="R473" s="6"/>
    </row>
    <row r="474" spans="1:37" s="96" customFormat="1" ht="11" thickBot="1">
      <c r="A474" s="1"/>
      <c r="B474" s="6"/>
      <c r="C474" s="6"/>
      <c r="D474" s="6"/>
      <c r="E474" s="6"/>
      <c r="F474" s="6"/>
      <c r="G474" s="6"/>
      <c r="H474" s="4"/>
      <c r="I474" s="21"/>
      <c r="J474" s="1"/>
      <c r="K474" s="22"/>
      <c r="L474" s="18"/>
      <c r="M474" s="6"/>
      <c r="N474" s="23"/>
      <c r="O474" s="6"/>
      <c r="P474" s="6"/>
      <c r="Q474" s="34"/>
      <c r="R474" s="6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54"/>
      <c r="AJ474" s="54"/>
      <c r="AK474" s="54"/>
    </row>
    <row r="475" spans="1:37" s="55" customFormat="1" ht="11" thickTop="1">
      <c r="A475" s="9" t="s">
        <v>117</v>
      </c>
      <c r="B475" s="5" t="s">
        <v>679</v>
      </c>
      <c r="C475" s="5" t="s">
        <v>680</v>
      </c>
      <c r="D475" s="5" t="s">
        <v>681</v>
      </c>
      <c r="E475" s="5" t="s">
        <v>121</v>
      </c>
      <c r="F475" s="5" t="s">
        <v>682</v>
      </c>
      <c r="G475" s="5" t="s">
        <v>683</v>
      </c>
      <c r="H475" s="7" t="s">
        <v>684</v>
      </c>
      <c r="I475" s="29">
        <v>37987</v>
      </c>
      <c r="J475" s="9" t="s">
        <v>117</v>
      </c>
      <c r="K475" s="31">
        <v>12</v>
      </c>
      <c r="L475" s="30" t="s">
        <v>117</v>
      </c>
      <c r="M475" s="5">
        <v>9</v>
      </c>
      <c r="N475" s="32">
        <f>SUM(M475/10*K475)</f>
        <v>10.8</v>
      </c>
      <c r="O475" s="5" t="s">
        <v>1001</v>
      </c>
      <c r="P475" s="5" t="s">
        <v>117</v>
      </c>
      <c r="Q475" s="33"/>
      <c r="R475" s="5"/>
      <c r="S475" s="9" t="s">
        <v>685</v>
      </c>
      <c r="T475" s="25">
        <v>40543</v>
      </c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</row>
    <row r="476" spans="1:37" s="55" customFormat="1" ht="10">
      <c r="A476" s="9" t="s">
        <v>143</v>
      </c>
      <c r="B476" s="5" t="s">
        <v>422</v>
      </c>
      <c r="C476" s="5" t="s">
        <v>680</v>
      </c>
      <c r="D476" s="5" t="s">
        <v>626</v>
      </c>
      <c r="E476" s="5"/>
      <c r="F476" s="5" t="s">
        <v>541</v>
      </c>
      <c r="G476" s="5" t="s">
        <v>426</v>
      </c>
      <c r="H476" s="7" t="s">
        <v>427</v>
      </c>
      <c r="I476" s="29">
        <v>39142</v>
      </c>
      <c r="J476" s="9" t="s">
        <v>421</v>
      </c>
      <c r="K476" s="31">
        <v>6.79</v>
      </c>
      <c r="L476" s="30" t="s">
        <v>421</v>
      </c>
      <c r="M476" s="5">
        <v>8</v>
      </c>
      <c r="N476" s="32">
        <f>SUM(M476/10*K476)</f>
        <v>5.4320000000000004</v>
      </c>
      <c r="O476" s="5" t="s">
        <v>1002</v>
      </c>
      <c r="P476" s="5" t="s">
        <v>117</v>
      </c>
      <c r="Q476" s="33"/>
      <c r="R476" s="172"/>
      <c r="S476" s="9"/>
      <c r="T476" s="25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</row>
    <row r="477" spans="1:37" s="55" customFormat="1" ht="10">
      <c r="A477" s="9" t="s">
        <v>143</v>
      </c>
      <c r="B477" s="5" t="s">
        <v>423</v>
      </c>
      <c r="C477" s="5" t="s">
        <v>680</v>
      </c>
      <c r="D477" s="5" t="s">
        <v>626</v>
      </c>
      <c r="E477" s="5"/>
      <c r="F477" s="5" t="s">
        <v>541</v>
      </c>
      <c r="G477" s="5" t="s">
        <v>426</v>
      </c>
      <c r="H477" s="7" t="s">
        <v>427</v>
      </c>
      <c r="I477" s="29">
        <v>39143</v>
      </c>
      <c r="J477" s="9" t="s">
        <v>421</v>
      </c>
      <c r="K477" s="31">
        <v>6.79</v>
      </c>
      <c r="L477" s="30" t="s">
        <v>421</v>
      </c>
      <c r="M477" s="5">
        <v>8</v>
      </c>
      <c r="N477" s="32">
        <f>SUM(M477/10*K477)</f>
        <v>5.4320000000000004</v>
      </c>
      <c r="O477" s="5" t="s">
        <v>1003</v>
      </c>
      <c r="P477" s="5" t="s">
        <v>117</v>
      </c>
      <c r="Q477" s="33"/>
      <c r="R477" s="172"/>
      <c r="S477" s="9"/>
      <c r="T477" s="25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</row>
    <row r="478" spans="1:37" s="117" customFormat="1" ht="10">
      <c r="A478" s="9" t="s">
        <v>143</v>
      </c>
      <c r="B478" s="5" t="s">
        <v>424</v>
      </c>
      <c r="C478" s="5" t="s">
        <v>680</v>
      </c>
      <c r="D478" s="5" t="s">
        <v>626</v>
      </c>
      <c r="E478" s="5"/>
      <c r="F478" s="5" t="s">
        <v>541</v>
      </c>
      <c r="G478" s="5" t="s">
        <v>426</v>
      </c>
      <c r="H478" s="7" t="s">
        <v>427</v>
      </c>
      <c r="I478" s="29">
        <v>39144</v>
      </c>
      <c r="J478" s="9" t="s">
        <v>421</v>
      </c>
      <c r="K478" s="31">
        <v>6.79</v>
      </c>
      <c r="L478" s="30" t="s">
        <v>421</v>
      </c>
      <c r="M478" s="5">
        <v>8</v>
      </c>
      <c r="N478" s="32">
        <f>SUM(M478/10*K478)</f>
        <v>5.4320000000000004</v>
      </c>
      <c r="O478" s="5" t="s">
        <v>1002</v>
      </c>
      <c r="P478" s="5" t="s">
        <v>117</v>
      </c>
      <c r="Q478" s="33"/>
      <c r="R478" s="172"/>
      <c r="S478" s="9"/>
      <c r="T478" s="25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55"/>
      <c r="AJ478" s="55"/>
      <c r="AK478" s="55"/>
    </row>
    <row r="479" spans="1:37" s="117" customFormat="1" ht="10">
      <c r="A479" s="9" t="s">
        <v>143</v>
      </c>
      <c r="B479" s="5" t="s">
        <v>425</v>
      </c>
      <c r="C479" s="5" t="s">
        <v>680</v>
      </c>
      <c r="D479" s="5" t="s">
        <v>626</v>
      </c>
      <c r="E479" s="5"/>
      <c r="F479" s="5" t="s">
        <v>541</v>
      </c>
      <c r="G479" s="5" t="s">
        <v>426</v>
      </c>
      <c r="H479" s="7" t="s">
        <v>427</v>
      </c>
      <c r="I479" s="29">
        <v>39145</v>
      </c>
      <c r="J479" s="9" t="s">
        <v>421</v>
      </c>
      <c r="K479" s="31">
        <v>6.79</v>
      </c>
      <c r="L479" s="30" t="s">
        <v>421</v>
      </c>
      <c r="M479" s="5">
        <v>8</v>
      </c>
      <c r="N479" s="32">
        <f>SUM(M479/10*K479)</f>
        <v>5.4320000000000004</v>
      </c>
      <c r="O479" s="5" t="s">
        <v>1004</v>
      </c>
      <c r="P479" s="5" t="s">
        <v>117</v>
      </c>
      <c r="Q479" s="33"/>
      <c r="R479" s="172"/>
      <c r="S479" s="9"/>
      <c r="T479" s="25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55"/>
      <c r="AJ479" s="55"/>
      <c r="AK479" s="55"/>
    </row>
    <row r="480" spans="1:37" s="11" customFormat="1" ht="10">
      <c r="A480" s="1"/>
      <c r="B480" s="6"/>
      <c r="C480" s="6"/>
      <c r="D480" s="6"/>
      <c r="E480" s="6"/>
      <c r="F480" s="6"/>
      <c r="G480" s="6"/>
      <c r="H480" s="4"/>
      <c r="I480" s="21"/>
      <c r="J480" s="1"/>
      <c r="K480" s="22"/>
      <c r="L480" s="18"/>
      <c r="M480" s="6"/>
      <c r="N480" s="23"/>
      <c r="O480" s="6"/>
      <c r="P480" s="6"/>
      <c r="Q480" s="34"/>
      <c r="R480" s="6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54"/>
      <c r="AJ480" s="54"/>
      <c r="AK480" s="54"/>
    </row>
    <row r="481" spans="1:37" s="11" customFormat="1" ht="10">
      <c r="A481" s="1" t="s">
        <v>117</v>
      </c>
      <c r="B481" s="6" t="s">
        <v>686</v>
      </c>
      <c r="C481" s="6" t="s">
        <v>687</v>
      </c>
      <c r="D481" s="6" t="s">
        <v>688</v>
      </c>
      <c r="E481" s="6" t="s">
        <v>689</v>
      </c>
      <c r="F481" s="6" t="s">
        <v>690</v>
      </c>
      <c r="G481" s="6" t="s">
        <v>1005</v>
      </c>
      <c r="H481" s="4" t="s">
        <v>692</v>
      </c>
      <c r="I481" s="21" t="s">
        <v>1007</v>
      </c>
      <c r="J481" s="1" t="s">
        <v>303</v>
      </c>
      <c r="K481" s="22">
        <v>46.74</v>
      </c>
      <c r="L481" s="18" t="s">
        <v>303</v>
      </c>
      <c r="M481" s="6">
        <v>10</v>
      </c>
      <c r="N481" s="23">
        <f>SUM(M481/10*K481)</f>
        <v>46.74</v>
      </c>
      <c r="O481" s="6" t="s">
        <v>1006</v>
      </c>
      <c r="P481" s="6" t="s">
        <v>117</v>
      </c>
      <c r="Q481" s="34"/>
      <c r="R481" s="6"/>
      <c r="S481" s="1" t="s">
        <v>685</v>
      </c>
      <c r="T481" s="24">
        <v>40209</v>
      </c>
      <c r="U481" s="1" t="s">
        <v>51</v>
      </c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54"/>
      <c r="AJ481" s="54"/>
      <c r="AK481" s="54"/>
    </row>
    <row r="482" spans="1:37" s="11" customFormat="1" ht="10">
      <c r="A482" s="1" t="s">
        <v>117</v>
      </c>
      <c r="B482" s="6" t="s">
        <v>694</v>
      </c>
      <c r="C482" s="6" t="s">
        <v>687</v>
      </c>
      <c r="D482" s="6" t="s">
        <v>688</v>
      </c>
      <c r="E482" s="6" t="s">
        <v>689</v>
      </c>
      <c r="F482" s="6" t="s">
        <v>690</v>
      </c>
      <c r="G482" s="6" t="s">
        <v>1005</v>
      </c>
      <c r="H482" s="4" t="s">
        <v>692</v>
      </c>
      <c r="I482" s="21" t="s">
        <v>1007</v>
      </c>
      <c r="J482" s="1" t="s">
        <v>303</v>
      </c>
      <c r="K482" s="22">
        <v>46.74</v>
      </c>
      <c r="L482" s="18" t="s">
        <v>303</v>
      </c>
      <c r="M482" s="6">
        <v>10</v>
      </c>
      <c r="N482" s="23">
        <f>SUM(M482/10*K482)</f>
        <v>46.74</v>
      </c>
      <c r="O482" s="6" t="s">
        <v>1006</v>
      </c>
      <c r="P482" s="6" t="s">
        <v>117</v>
      </c>
      <c r="Q482" s="34"/>
      <c r="R482" s="6"/>
      <c r="S482" s="1" t="s">
        <v>685</v>
      </c>
      <c r="T482" s="24">
        <v>40209</v>
      </c>
      <c r="U482" s="1" t="s">
        <v>52</v>
      </c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54"/>
      <c r="AJ482" s="54"/>
      <c r="AK482" s="54"/>
    </row>
    <row r="483" spans="1:37" s="54" customFormat="1" ht="10">
      <c r="A483" s="18" t="s">
        <v>117</v>
      </c>
      <c r="B483" s="6" t="s">
        <v>695</v>
      </c>
      <c r="C483" s="6" t="s">
        <v>687</v>
      </c>
      <c r="D483" s="6" t="s">
        <v>527</v>
      </c>
      <c r="E483" s="21" t="s">
        <v>528</v>
      </c>
      <c r="F483" s="6" t="s">
        <v>529</v>
      </c>
      <c r="G483" s="6" t="s">
        <v>530</v>
      </c>
      <c r="H483" s="6" t="s">
        <v>692</v>
      </c>
      <c r="I483" s="21">
        <v>37688</v>
      </c>
      <c r="J483" s="18" t="s">
        <v>303</v>
      </c>
      <c r="K483" s="22" t="s">
        <v>531</v>
      </c>
      <c r="L483" s="18" t="s">
        <v>303</v>
      </c>
      <c r="M483" s="6">
        <v>8</v>
      </c>
      <c r="N483" s="23">
        <v>95</v>
      </c>
      <c r="O483" s="6" t="s">
        <v>693</v>
      </c>
      <c r="P483" s="6" t="s">
        <v>117</v>
      </c>
      <c r="Q483" s="34"/>
      <c r="R483" s="6"/>
      <c r="S483" s="63" t="s">
        <v>685</v>
      </c>
      <c r="T483" s="63">
        <v>40237</v>
      </c>
      <c r="U483" s="54" t="s">
        <v>861</v>
      </c>
    </row>
    <row r="484" spans="1:37" s="117" customFormat="1" ht="11" thickBot="1">
      <c r="A484" s="134" t="s">
        <v>117</v>
      </c>
      <c r="B484" s="135" t="s">
        <v>974</v>
      </c>
      <c r="C484" s="135" t="s">
        <v>975</v>
      </c>
      <c r="D484" s="135" t="s">
        <v>976</v>
      </c>
      <c r="E484" s="136" t="s">
        <v>977</v>
      </c>
      <c r="F484" s="135" t="s">
        <v>857</v>
      </c>
      <c r="G484" s="135" t="s">
        <v>858</v>
      </c>
      <c r="H484" s="135" t="s">
        <v>859</v>
      </c>
      <c r="I484" s="136">
        <v>41496</v>
      </c>
      <c r="J484" s="134" t="s">
        <v>303</v>
      </c>
      <c r="K484" s="137">
        <v>103.5</v>
      </c>
      <c r="L484" s="134" t="s">
        <v>303</v>
      </c>
      <c r="M484" s="135">
        <v>10</v>
      </c>
      <c r="N484" s="138">
        <v>103.5</v>
      </c>
      <c r="O484" s="135" t="s">
        <v>860</v>
      </c>
      <c r="P484" s="135" t="s">
        <v>117</v>
      </c>
      <c r="Q484" s="139"/>
      <c r="R484" s="140"/>
      <c r="S484" s="141"/>
      <c r="T484" s="141"/>
      <c r="U484" s="142"/>
      <c r="V484" s="142"/>
      <c r="W484" s="142"/>
      <c r="X484" s="142"/>
      <c r="Y484" s="142"/>
      <c r="Z484" s="142"/>
      <c r="AA484" s="142"/>
      <c r="AB484" s="142"/>
      <c r="AC484" s="142"/>
      <c r="AD484" s="142"/>
      <c r="AE484" s="142"/>
      <c r="AF484" s="142"/>
      <c r="AG484" s="142"/>
      <c r="AH484" s="142"/>
      <c r="AI484" s="55"/>
      <c r="AJ484" s="55"/>
      <c r="AK484" s="55"/>
    </row>
    <row r="485" spans="1:37" s="11" customFormat="1" ht="11" thickTop="1">
      <c r="A485" s="1"/>
      <c r="B485" s="6"/>
      <c r="C485" s="6"/>
      <c r="D485" s="6"/>
      <c r="E485" s="6"/>
      <c r="F485" s="6"/>
      <c r="G485" s="6"/>
      <c r="H485" s="4"/>
      <c r="I485" s="21"/>
      <c r="J485" s="1"/>
      <c r="K485" s="22"/>
      <c r="L485" s="18"/>
      <c r="M485" s="6"/>
      <c r="N485" s="23"/>
      <c r="O485" s="6"/>
      <c r="P485" s="6"/>
      <c r="Q485" s="34"/>
      <c r="R485" s="6"/>
      <c r="S485" s="1"/>
      <c r="T485" s="63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</row>
    <row r="486" spans="1:37" s="117" customFormat="1" ht="10">
      <c r="A486" s="9" t="s">
        <v>143</v>
      </c>
      <c r="B486" s="5" t="s">
        <v>628</v>
      </c>
      <c r="C486" s="5" t="s">
        <v>629</v>
      </c>
      <c r="D486" s="5" t="s">
        <v>630</v>
      </c>
      <c r="E486" s="5" t="s">
        <v>631</v>
      </c>
      <c r="F486" s="5" t="s">
        <v>508</v>
      </c>
      <c r="G486" s="5" t="s">
        <v>419</v>
      </c>
      <c r="H486" s="7" t="s">
        <v>420</v>
      </c>
      <c r="I486" s="29">
        <v>39142</v>
      </c>
      <c r="J486" s="9" t="s">
        <v>421</v>
      </c>
      <c r="K486" s="31">
        <v>2.54</v>
      </c>
      <c r="L486" s="30" t="s">
        <v>421</v>
      </c>
      <c r="M486" s="5">
        <v>10</v>
      </c>
      <c r="N486" s="32">
        <f>M486/10*K486</f>
        <v>2.54</v>
      </c>
      <c r="O486" s="5" t="s">
        <v>790</v>
      </c>
      <c r="P486" s="5" t="s">
        <v>421</v>
      </c>
      <c r="Q486" s="33"/>
      <c r="R486" s="5"/>
      <c r="S486" s="9"/>
      <c r="T486" s="157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</row>
    <row r="487" spans="1:37" s="117" customFormat="1" ht="10">
      <c r="A487" s="9" t="s">
        <v>143</v>
      </c>
      <c r="B487" s="5" t="s">
        <v>789</v>
      </c>
      <c r="C487" s="5" t="s">
        <v>629</v>
      </c>
      <c r="D487" s="5" t="s">
        <v>630</v>
      </c>
      <c r="E487" s="5" t="s">
        <v>445</v>
      </c>
      <c r="F487" s="5" t="s">
        <v>508</v>
      </c>
      <c r="G487" s="5" t="s">
        <v>419</v>
      </c>
      <c r="H487" s="7" t="s">
        <v>420</v>
      </c>
      <c r="I487" s="29">
        <v>39142</v>
      </c>
      <c r="J487" s="9" t="s">
        <v>421</v>
      </c>
      <c r="K487" s="31">
        <v>2.54</v>
      </c>
      <c r="L487" s="30" t="s">
        <v>421</v>
      </c>
      <c r="M487" s="5">
        <v>10</v>
      </c>
      <c r="N487" s="32">
        <f>M487/10*K487</f>
        <v>2.54</v>
      </c>
      <c r="O487" s="5" t="s">
        <v>790</v>
      </c>
      <c r="P487" s="5" t="s">
        <v>421</v>
      </c>
      <c r="Q487" s="33"/>
      <c r="R487" s="5"/>
      <c r="S487" s="9"/>
      <c r="T487" s="157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</row>
    <row r="488" spans="1:37" s="11" customFormat="1" ht="10">
      <c r="A488" s="1" t="s">
        <v>73</v>
      </c>
      <c r="B488" s="6"/>
      <c r="C488" s="6"/>
      <c r="D488" s="6"/>
      <c r="E488" s="6"/>
      <c r="F488" s="6"/>
      <c r="G488" s="6"/>
      <c r="H488" s="4"/>
      <c r="I488" s="21"/>
      <c r="J488" s="1"/>
      <c r="K488" s="22"/>
      <c r="L488" s="18"/>
      <c r="M488" s="6"/>
      <c r="N488" s="23"/>
      <c r="O488" s="6"/>
      <c r="P488" s="6"/>
      <c r="Q488" s="34"/>
      <c r="R488" s="6"/>
      <c r="AI488" s="54"/>
      <c r="AJ488" s="54"/>
      <c r="AK488" s="54"/>
    </row>
    <row r="489" spans="1:37" s="117" customFormat="1" ht="10">
      <c r="A489" s="9"/>
      <c r="B489" s="260" t="s">
        <v>532</v>
      </c>
      <c r="C489" s="260"/>
      <c r="D489" s="5"/>
      <c r="E489" s="5"/>
      <c r="F489" s="5"/>
      <c r="G489" s="5"/>
      <c r="H489" s="7"/>
      <c r="I489" s="29"/>
      <c r="J489" s="9"/>
      <c r="K489" s="31"/>
      <c r="L489" s="30"/>
      <c r="M489" s="5"/>
      <c r="N489" s="32"/>
      <c r="O489" s="5"/>
      <c r="P489" s="5"/>
      <c r="Q489" s="33"/>
      <c r="R489" s="5"/>
      <c r="AI489" s="55"/>
      <c r="AJ489" s="55"/>
      <c r="AK489" s="55"/>
    </row>
    <row r="490" spans="1:37" s="117" customFormat="1" ht="10">
      <c r="A490" s="9"/>
      <c r="B490" s="5"/>
      <c r="C490" s="5"/>
      <c r="D490" s="5"/>
      <c r="E490" s="5"/>
      <c r="F490" s="5"/>
      <c r="G490" s="5"/>
      <c r="H490" s="7"/>
      <c r="I490" s="29"/>
      <c r="J490" s="9"/>
      <c r="K490" s="31" t="s">
        <v>533</v>
      </c>
      <c r="L490" s="30"/>
      <c r="M490" s="5" t="s">
        <v>533</v>
      </c>
      <c r="N490" s="32"/>
      <c r="O490" s="5"/>
      <c r="P490" s="5"/>
      <c r="Q490" s="33"/>
      <c r="R490" s="5"/>
      <c r="AI490" s="55"/>
      <c r="AJ490" s="55"/>
      <c r="AK490" s="55"/>
    </row>
    <row r="491" spans="1:37" s="117" customFormat="1" ht="10">
      <c r="A491" s="9" t="s">
        <v>117</v>
      </c>
      <c r="B491" s="5" t="s">
        <v>534</v>
      </c>
      <c r="C491" s="5" t="s">
        <v>535</v>
      </c>
      <c r="D491" s="5" t="s">
        <v>536</v>
      </c>
      <c r="E491" s="5" t="s">
        <v>537</v>
      </c>
      <c r="F491" s="5" t="s">
        <v>522</v>
      </c>
      <c r="G491" s="5" t="s">
        <v>312</v>
      </c>
      <c r="H491" s="7" t="s">
        <v>1209</v>
      </c>
      <c r="I491" s="29" t="s">
        <v>313</v>
      </c>
      <c r="J491" s="9" t="s">
        <v>121</v>
      </c>
      <c r="K491" s="31">
        <v>7.5</v>
      </c>
      <c r="L491" s="30" t="s">
        <v>117</v>
      </c>
      <c r="M491" s="5">
        <v>8</v>
      </c>
      <c r="N491" s="32">
        <f t="shared" ref="N491:N497" si="57">SUM(M491/10*K491)</f>
        <v>6</v>
      </c>
      <c r="O491" s="5" t="s">
        <v>1216</v>
      </c>
      <c r="P491" s="5" t="s">
        <v>303</v>
      </c>
      <c r="Q491" s="33">
        <v>42651</v>
      </c>
      <c r="R491" s="5" t="s">
        <v>1217</v>
      </c>
      <c r="AI491" s="55"/>
      <c r="AJ491" s="55"/>
      <c r="AK491" s="55"/>
    </row>
    <row r="492" spans="1:37" s="117" customFormat="1" ht="10">
      <c r="A492" s="9" t="s">
        <v>117</v>
      </c>
      <c r="B492" s="5" t="s">
        <v>315</v>
      </c>
      <c r="C492" s="5" t="s">
        <v>535</v>
      </c>
      <c r="D492" s="5" t="s">
        <v>536</v>
      </c>
      <c r="E492" s="5" t="s">
        <v>316</v>
      </c>
      <c r="F492" s="5" t="s">
        <v>522</v>
      </c>
      <c r="G492" s="5" t="s">
        <v>342</v>
      </c>
      <c r="H492" s="7" t="s">
        <v>317</v>
      </c>
      <c r="I492" s="29" t="s">
        <v>313</v>
      </c>
      <c r="J492" s="9" t="s">
        <v>121</v>
      </c>
      <c r="K492" s="31">
        <v>7.5</v>
      </c>
      <c r="L492" s="30" t="s">
        <v>117</v>
      </c>
      <c r="M492" s="5">
        <v>8</v>
      </c>
      <c r="N492" s="32">
        <f t="shared" si="57"/>
        <v>6</v>
      </c>
      <c r="O492" s="5" t="s">
        <v>524</v>
      </c>
      <c r="P492" s="5" t="s">
        <v>303</v>
      </c>
      <c r="Q492" s="33">
        <v>38963</v>
      </c>
      <c r="R492" s="5" t="s">
        <v>314</v>
      </c>
      <c r="AI492" s="55"/>
      <c r="AJ492" s="55"/>
      <c r="AK492" s="55"/>
    </row>
    <row r="493" spans="1:37" s="117" customFormat="1" ht="10">
      <c r="A493" s="9" t="s">
        <v>117</v>
      </c>
      <c r="B493" s="5" t="s">
        <v>525</v>
      </c>
      <c r="C493" s="5" t="s">
        <v>535</v>
      </c>
      <c r="D493" s="5" t="s">
        <v>536</v>
      </c>
      <c r="E493" s="5" t="s">
        <v>543</v>
      </c>
      <c r="F493" s="5" t="s">
        <v>522</v>
      </c>
      <c r="G493" s="5" t="s">
        <v>544</v>
      </c>
      <c r="H493" s="7" t="s">
        <v>545</v>
      </c>
      <c r="I493" s="29" t="s">
        <v>313</v>
      </c>
      <c r="J493" s="9" t="s">
        <v>121</v>
      </c>
      <c r="K493" s="31">
        <v>7.5</v>
      </c>
      <c r="L493" s="30" t="s">
        <v>117</v>
      </c>
      <c r="M493" s="5">
        <v>8</v>
      </c>
      <c r="N493" s="32">
        <f t="shared" si="57"/>
        <v>6</v>
      </c>
      <c r="O493" s="5" t="s">
        <v>804</v>
      </c>
      <c r="P493" s="5" t="s">
        <v>303</v>
      </c>
      <c r="Q493" s="33">
        <v>39804</v>
      </c>
      <c r="R493" s="5" t="s">
        <v>807</v>
      </c>
      <c r="S493" s="117" t="s">
        <v>1210</v>
      </c>
      <c r="AI493" s="55"/>
      <c r="AJ493" s="55"/>
      <c r="AK493" s="55"/>
    </row>
    <row r="494" spans="1:37" s="117" customFormat="1" ht="10">
      <c r="A494" s="9" t="s">
        <v>117</v>
      </c>
      <c r="B494" s="5" t="s">
        <v>546</v>
      </c>
      <c r="C494" s="5" t="s">
        <v>535</v>
      </c>
      <c r="D494" s="5" t="s">
        <v>547</v>
      </c>
      <c r="E494" s="5" t="s">
        <v>548</v>
      </c>
      <c r="F494" s="5" t="s">
        <v>522</v>
      </c>
      <c r="G494" s="5" t="s">
        <v>75</v>
      </c>
      <c r="H494" s="7" t="s">
        <v>549</v>
      </c>
      <c r="I494" s="29" t="s">
        <v>313</v>
      </c>
      <c r="J494" s="9" t="s">
        <v>121</v>
      </c>
      <c r="K494" s="31">
        <v>7.5</v>
      </c>
      <c r="L494" s="30" t="s">
        <v>117</v>
      </c>
      <c r="M494" s="5">
        <v>8</v>
      </c>
      <c r="N494" s="32">
        <f t="shared" si="57"/>
        <v>6</v>
      </c>
      <c r="O494" s="5" t="s">
        <v>805</v>
      </c>
      <c r="P494" s="5"/>
      <c r="Q494" s="33">
        <v>39804</v>
      </c>
      <c r="R494" s="5" t="s">
        <v>807</v>
      </c>
      <c r="AI494" s="55"/>
      <c r="AJ494" s="55"/>
      <c r="AK494" s="55"/>
    </row>
    <row r="495" spans="1:37" s="117" customFormat="1" ht="10">
      <c r="A495" s="9" t="s">
        <v>117</v>
      </c>
      <c r="B495" s="5" t="s">
        <v>551</v>
      </c>
      <c r="C495" s="5" t="s">
        <v>552</v>
      </c>
      <c r="D495" s="5" t="s">
        <v>313</v>
      </c>
      <c r="E495" s="5" t="s">
        <v>121</v>
      </c>
      <c r="F495" s="5" t="s">
        <v>121</v>
      </c>
      <c r="G495" s="5" t="s">
        <v>121</v>
      </c>
      <c r="H495" s="7" t="s">
        <v>553</v>
      </c>
      <c r="I495" s="29" t="s">
        <v>313</v>
      </c>
      <c r="J495" s="9" t="s">
        <v>121</v>
      </c>
      <c r="K495" s="31">
        <v>10</v>
      </c>
      <c r="L495" s="30" t="s">
        <v>117</v>
      </c>
      <c r="M495" s="5">
        <v>8</v>
      </c>
      <c r="N495" s="32">
        <f t="shared" si="57"/>
        <v>8</v>
      </c>
      <c r="O495" s="5" t="s">
        <v>806</v>
      </c>
      <c r="P495" s="5" t="s">
        <v>303</v>
      </c>
      <c r="Q495" s="33">
        <v>39804</v>
      </c>
      <c r="R495" s="5" t="s">
        <v>807</v>
      </c>
      <c r="AI495" s="55"/>
      <c r="AJ495" s="55"/>
      <c r="AK495" s="55"/>
    </row>
    <row r="496" spans="1:37" s="117" customFormat="1" ht="10">
      <c r="A496" s="9" t="s">
        <v>117</v>
      </c>
      <c r="B496" s="5" t="s">
        <v>555</v>
      </c>
      <c r="C496" s="5" t="s">
        <v>556</v>
      </c>
      <c r="D496" s="5" t="s">
        <v>313</v>
      </c>
      <c r="E496" s="5" t="s">
        <v>121</v>
      </c>
      <c r="F496" s="5" t="s">
        <v>121</v>
      </c>
      <c r="G496" s="5" t="s">
        <v>121</v>
      </c>
      <c r="H496" s="7" t="s">
        <v>557</v>
      </c>
      <c r="I496" s="29" t="s">
        <v>313</v>
      </c>
      <c r="J496" s="9" t="s">
        <v>121</v>
      </c>
      <c r="K496" s="31">
        <v>10</v>
      </c>
      <c r="L496" s="30" t="s">
        <v>117</v>
      </c>
      <c r="M496" s="5">
        <v>8</v>
      </c>
      <c r="N496" s="32">
        <f t="shared" si="57"/>
        <v>8</v>
      </c>
      <c r="O496" s="5" t="s">
        <v>558</v>
      </c>
      <c r="P496" s="5" t="s">
        <v>303</v>
      </c>
      <c r="Q496" s="33">
        <v>38963</v>
      </c>
      <c r="R496" s="5" t="s">
        <v>314</v>
      </c>
      <c r="AI496" s="55"/>
      <c r="AJ496" s="55"/>
      <c r="AK496" s="55"/>
    </row>
    <row r="497" spans="1:37" s="117" customFormat="1" ht="10">
      <c r="A497" s="9" t="s">
        <v>117</v>
      </c>
      <c r="B497" s="5" t="s">
        <v>121</v>
      </c>
      <c r="C497" s="5" t="s">
        <v>559</v>
      </c>
      <c r="D497" s="5" t="s">
        <v>313</v>
      </c>
      <c r="E497" s="5" t="s">
        <v>121</v>
      </c>
      <c r="F497" s="5" t="s">
        <v>121</v>
      </c>
      <c r="G497" s="5" t="s">
        <v>121</v>
      </c>
      <c r="H497" s="7" t="s">
        <v>560</v>
      </c>
      <c r="I497" s="29" t="s">
        <v>313</v>
      </c>
      <c r="J497" s="9" t="s">
        <v>121</v>
      </c>
      <c r="K497" s="31">
        <v>7.5</v>
      </c>
      <c r="L497" s="30" t="s">
        <v>117</v>
      </c>
      <c r="M497" s="5">
        <v>8</v>
      </c>
      <c r="N497" s="32">
        <f t="shared" si="57"/>
        <v>6</v>
      </c>
      <c r="O497" s="5" t="s">
        <v>561</v>
      </c>
      <c r="P497" s="5" t="s">
        <v>303</v>
      </c>
      <c r="Q497" s="33">
        <v>38963</v>
      </c>
      <c r="R497" s="5" t="s">
        <v>314</v>
      </c>
      <c r="AI497" s="55"/>
      <c r="AJ497" s="55"/>
      <c r="AK497" s="55"/>
    </row>
    <row r="498" spans="1:37" s="117" customFormat="1" ht="10">
      <c r="A498" s="9"/>
      <c r="B498" s="5"/>
      <c r="C498" s="5"/>
      <c r="D498" s="5"/>
      <c r="E498" s="5"/>
      <c r="F498" s="5"/>
      <c r="G498" s="5"/>
      <c r="H498" s="7"/>
      <c r="I498" s="29"/>
      <c r="J498" s="9"/>
      <c r="K498" s="31"/>
      <c r="L498" s="30"/>
      <c r="M498" s="5"/>
      <c r="N498" s="32"/>
      <c r="O498" s="5">
        <v>3340</v>
      </c>
      <c r="P498" s="5"/>
      <c r="Q498" s="33"/>
      <c r="R498" s="5"/>
      <c r="AI498" s="55"/>
      <c r="AJ498" s="55"/>
      <c r="AK498" s="55"/>
    </row>
    <row r="499" spans="1:37" s="117" customFormat="1" ht="10">
      <c r="A499" s="9" t="s">
        <v>117</v>
      </c>
      <c r="B499" s="5" t="s">
        <v>562</v>
      </c>
      <c r="C499" s="5" t="s">
        <v>563</v>
      </c>
      <c r="D499" s="5" t="s">
        <v>313</v>
      </c>
      <c r="E499" s="5" t="s">
        <v>121</v>
      </c>
      <c r="F499" s="5" t="s">
        <v>121</v>
      </c>
      <c r="G499" s="5" t="s">
        <v>121</v>
      </c>
      <c r="H499" s="7" t="s">
        <v>564</v>
      </c>
      <c r="I499" s="29" t="s">
        <v>313</v>
      </c>
      <c r="J499" s="9" t="s">
        <v>121</v>
      </c>
      <c r="K499" s="31">
        <v>10</v>
      </c>
      <c r="L499" s="30" t="s">
        <v>117</v>
      </c>
      <c r="M499" s="5">
        <v>8</v>
      </c>
      <c r="N499" s="32">
        <f t="shared" ref="N499:N510" si="58">SUM(M499/10*K499)</f>
        <v>8</v>
      </c>
      <c r="O499" s="5" t="s">
        <v>565</v>
      </c>
      <c r="P499" s="5" t="s">
        <v>303</v>
      </c>
      <c r="Q499" s="33">
        <v>38786</v>
      </c>
      <c r="R499" s="5" t="s">
        <v>566</v>
      </c>
      <c r="AI499" s="55"/>
      <c r="AJ499" s="55"/>
      <c r="AK499" s="55"/>
    </row>
    <row r="500" spans="1:37" s="117" customFormat="1" ht="10">
      <c r="A500" s="9" t="s">
        <v>117</v>
      </c>
      <c r="B500" s="5" t="s">
        <v>567</v>
      </c>
      <c r="C500" s="5" t="s">
        <v>786</v>
      </c>
      <c r="D500" s="5" t="s">
        <v>313</v>
      </c>
      <c r="E500" s="5" t="s">
        <v>121</v>
      </c>
      <c r="F500" s="5" t="s">
        <v>121</v>
      </c>
      <c r="G500" s="5" t="s">
        <v>121</v>
      </c>
      <c r="H500" s="7" t="s">
        <v>748</v>
      </c>
      <c r="I500" s="29" t="s">
        <v>313</v>
      </c>
      <c r="J500" s="9" t="s">
        <v>121</v>
      </c>
      <c r="K500" s="31">
        <v>10</v>
      </c>
      <c r="L500" s="30" t="s">
        <v>117</v>
      </c>
      <c r="M500" s="5">
        <v>8</v>
      </c>
      <c r="N500" s="32">
        <f t="shared" si="58"/>
        <v>8</v>
      </c>
      <c r="O500" s="5" t="s">
        <v>749</v>
      </c>
      <c r="P500" s="5" t="s">
        <v>303</v>
      </c>
      <c r="Q500" s="33">
        <v>38786</v>
      </c>
      <c r="R500" s="5" t="s">
        <v>566</v>
      </c>
      <c r="AI500" s="55"/>
      <c r="AJ500" s="55"/>
      <c r="AK500" s="55"/>
    </row>
    <row r="501" spans="1:37" s="117" customFormat="1" ht="10">
      <c r="A501" s="9" t="s">
        <v>117</v>
      </c>
      <c r="B501" s="5" t="s">
        <v>750</v>
      </c>
      <c r="C501" s="5" t="s">
        <v>751</v>
      </c>
      <c r="D501" s="5" t="s">
        <v>313</v>
      </c>
      <c r="E501" s="5" t="s">
        <v>121</v>
      </c>
      <c r="F501" s="5" t="s">
        <v>121</v>
      </c>
      <c r="G501" s="5" t="s">
        <v>121</v>
      </c>
      <c r="H501" s="7" t="s">
        <v>752</v>
      </c>
      <c r="I501" s="29" t="s">
        <v>313</v>
      </c>
      <c r="J501" s="9" t="s">
        <v>121</v>
      </c>
      <c r="K501" s="31">
        <v>10</v>
      </c>
      <c r="L501" s="30" t="s">
        <v>117</v>
      </c>
      <c r="M501" s="5">
        <v>8</v>
      </c>
      <c r="N501" s="32">
        <f t="shared" si="58"/>
        <v>8</v>
      </c>
      <c r="O501" s="5" t="s">
        <v>753</v>
      </c>
      <c r="P501" s="5" t="s">
        <v>303</v>
      </c>
      <c r="Q501" s="33">
        <v>38786</v>
      </c>
      <c r="R501" s="5" t="s">
        <v>566</v>
      </c>
      <c r="AI501" s="55"/>
      <c r="AJ501" s="55"/>
      <c r="AK501" s="55"/>
    </row>
    <row r="502" spans="1:37" s="117" customFormat="1" ht="10">
      <c r="A502" s="9" t="s">
        <v>117</v>
      </c>
      <c r="B502" s="5" t="s">
        <v>754</v>
      </c>
      <c r="C502" s="5" t="s">
        <v>755</v>
      </c>
      <c r="D502" s="5" t="s">
        <v>313</v>
      </c>
      <c r="E502" s="5" t="s">
        <v>121</v>
      </c>
      <c r="F502" s="5" t="s">
        <v>121</v>
      </c>
      <c r="G502" s="5" t="s">
        <v>121</v>
      </c>
      <c r="H502" s="7" t="s">
        <v>756</v>
      </c>
      <c r="I502" s="29" t="s">
        <v>313</v>
      </c>
      <c r="J502" s="9" t="s">
        <v>121</v>
      </c>
      <c r="K502" s="31">
        <v>10</v>
      </c>
      <c r="L502" s="30" t="s">
        <v>117</v>
      </c>
      <c r="M502" s="5">
        <v>8</v>
      </c>
      <c r="N502" s="32">
        <f t="shared" si="58"/>
        <v>8</v>
      </c>
      <c r="O502" s="5" t="s">
        <v>757</v>
      </c>
      <c r="P502" s="5" t="s">
        <v>303</v>
      </c>
      <c r="Q502" s="33">
        <v>38786</v>
      </c>
      <c r="R502" s="5" t="s">
        <v>566</v>
      </c>
      <c r="AI502" s="55"/>
      <c r="AJ502" s="55"/>
      <c r="AK502" s="55"/>
    </row>
    <row r="503" spans="1:37" s="117" customFormat="1" ht="10">
      <c r="A503" s="9" t="s">
        <v>117</v>
      </c>
      <c r="B503" s="5" t="s">
        <v>758</v>
      </c>
      <c r="C503" s="5" t="s">
        <v>759</v>
      </c>
      <c r="D503" s="5" t="s">
        <v>313</v>
      </c>
      <c r="E503" s="5" t="s">
        <v>121</v>
      </c>
      <c r="F503" s="5" t="s">
        <v>121</v>
      </c>
      <c r="G503" s="5" t="s">
        <v>121</v>
      </c>
      <c r="H503" s="7" t="s">
        <v>605</v>
      </c>
      <c r="I503" s="29" t="s">
        <v>313</v>
      </c>
      <c r="J503" s="9" t="s">
        <v>121</v>
      </c>
      <c r="K503" s="31">
        <v>10</v>
      </c>
      <c r="L503" s="30" t="s">
        <v>117</v>
      </c>
      <c r="M503" s="5">
        <v>8</v>
      </c>
      <c r="N503" s="32">
        <f t="shared" si="58"/>
        <v>8</v>
      </c>
      <c r="O503" s="5" t="s">
        <v>554</v>
      </c>
      <c r="P503" s="5" t="s">
        <v>303</v>
      </c>
      <c r="Q503" s="33">
        <v>38786</v>
      </c>
      <c r="R503" s="5" t="s">
        <v>566</v>
      </c>
      <c r="AI503" s="55"/>
      <c r="AJ503" s="55"/>
      <c r="AK503" s="55"/>
    </row>
    <row r="504" spans="1:37" s="117" customFormat="1" ht="10">
      <c r="A504" s="9" t="s">
        <v>117</v>
      </c>
      <c r="B504" s="5" t="s">
        <v>606</v>
      </c>
      <c r="C504" s="5" t="s">
        <v>607</v>
      </c>
      <c r="D504" s="5" t="s">
        <v>313</v>
      </c>
      <c r="E504" s="5" t="s">
        <v>121</v>
      </c>
      <c r="F504" s="5" t="s">
        <v>121</v>
      </c>
      <c r="G504" s="5" t="s">
        <v>121</v>
      </c>
      <c r="H504" s="7" t="s">
        <v>549</v>
      </c>
      <c r="I504" s="29" t="s">
        <v>313</v>
      </c>
      <c r="J504" s="9" t="s">
        <v>121</v>
      </c>
      <c r="K504" s="31">
        <v>7.5</v>
      </c>
      <c r="L504" s="30" t="s">
        <v>117</v>
      </c>
      <c r="M504" s="5">
        <v>8</v>
      </c>
      <c r="N504" s="32">
        <f t="shared" si="58"/>
        <v>6</v>
      </c>
      <c r="O504" s="5" t="s">
        <v>550</v>
      </c>
      <c r="P504" s="5" t="s">
        <v>303</v>
      </c>
      <c r="Q504" s="33">
        <v>38786</v>
      </c>
      <c r="R504" s="5" t="s">
        <v>566</v>
      </c>
      <c r="AI504" s="55"/>
      <c r="AJ504" s="55"/>
      <c r="AK504" s="55"/>
    </row>
    <row r="505" spans="1:37" s="117" customFormat="1" ht="10">
      <c r="A505" s="9" t="s">
        <v>117</v>
      </c>
      <c r="B505" s="5" t="s">
        <v>608</v>
      </c>
      <c r="C505" s="5" t="s">
        <v>609</v>
      </c>
      <c r="D505" s="5" t="s">
        <v>313</v>
      </c>
      <c r="E505" s="5" t="s">
        <v>121</v>
      </c>
      <c r="F505" s="5" t="s">
        <v>121</v>
      </c>
      <c r="G505" s="5" t="s">
        <v>121</v>
      </c>
      <c r="H505" s="7" t="s">
        <v>808</v>
      </c>
      <c r="I505" s="29" t="s">
        <v>313</v>
      </c>
      <c r="J505" s="9" t="s">
        <v>121</v>
      </c>
      <c r="K505" s="31">
        <v>7.5</v>
      </c>
      <c r="L505" s="30" t="s">
        <v>117</v>
      </c>
      <c r="M505" s="5">
        <v>8</v>
      </c>
      <c r="N505" s="32">
        <f t="shared" si="58"/>
        <v>6</v>
      </c>
      <c r="O505" s="5" t="s">
        <v>809</v>
      </c>
      <c r="P505" s="5" t="s">
        <v>303</v>
      </c>
      <c r="Q505" s="33">
        <v>38786</v>
      </c>
      <c r="R505" s="5" t="s">
        <v>566</v>
      </c>
      <c r="AI505" s="55"/>
      <c r="AJ505" s="55"/>
      <c r="AK505" s="55"/>
    </row>
    <row r="506" spans="1:37" s="117" customFormat="1" ht="10">
      <c r="A506" s="9" t="s">
        <v>117</v>
      </c>
      <c r="B506" s="5" t="s">
        <v>810</v>
      </c>
      <c r="C506" s="5" t="s">
        <v>611</v>
      </c>
      <c r="D506" s="5" t="s">
        <v>313</v>
      </c>
      <c r="E506" s="5" t="s">
        <v>121</v>
      </c>
      <c r="F506" s="5" t="s">
        <v>121</v>
      </c>
      <c r="G506" s="5" t="s">
        <v>121</v>
      </c>
      <c r="H506" s="7" t="s">
        <v>612</v>
      </c>
      <c r="I506" s="29" t="s">
        <v>313</v>
      </c>
      <c r="J506" s="9" t="s">
        <v>121</v>
      </c>
      <c r="K506" s="31">
        <v>7.5</v>
      </c>
      <c r="L506" s="30" t="s">
        <v>117</v>
      </c>
      <c r="M506" s="5">
        <v>8</v>
      </c>
      <c r="N506" s="32">
        <f t="shared" si="58"/>
        <v>6</v>
      </c>
      <c r="O506" s="5" t="s">
        <v>613</v>
      </c>
      <c r="P506" s="5" t="s">
        <v>303</v>
      </c>
      <c r="Q506" s="33">
        <v>38786</v>
      </c>
      <c r="R506" s="5" t="s">
        <v>566</v>
      </c>
      <c r="AI506" s="55"/>
      <c r="AJ506" s="55"/>
      <c r="AK506" s="55"/>
    </row>
    <row r="507" spans="1:37" s="117" customFormat="1" ht="10">
      <c r="A507" s="9" t="s">
        <v>117</v>
      </c>
      <c r="B507" s="5" t="s">
        <v>614</v>
      </c>
      <c r="C507" s="5" t="s">
        <v>615</v>
      </c>
      <c r="D507" s="5" t="s">
        <v>313</v>
      </c>
      <c r="E507" s="5" t="s">
        <v>121</v>
      </c>
      <c r="F507" s="5" t="s">
        <v>121</v>
      </c>
      <c r="G507" s="5" t="s">
        <v>121</v>
      </c>
      <c r="H507" s="7" t="s">
        <v>616</v>
      </c>
      <c r="I507" s="29" t="s">
        <v>313</v>
      </c>
      <c r="J507" s="9" t="s">
        <v>121</v>
      </c>
      <c r="K507" s="31">
        <v>7.5</v>
      </c>
      <c r="L507" s="30" t="s">
        <v>117</v>
      </c>
      <c r="M507" s="5">
        <v>8</v>
      </c>
      <c r="N507" s="32">
        <f t="shared" si="58"/>
        <v>6</v>
      </c>
      <c r="O507" s="5" t="s">
        <v>617</v>
      </c>
      <c r="P507" s="5" t="s">
        <v>303</v>
      </c>
      <c r="Q507" s="33">
        <v>38786</v>
      </c>
      <c r="R507" s="5" t="s">
        <v>566</v>
      </c>
      <c r="AI507" s="55"/>
      <c r="AJ507" s="55"/>
      <c r="AK507" s="55"/>
    </row>
    <row r="508" spans="1:37" s="117" customFormat="1" ht="10">
      <c r="A508" s="9" t="s">
        <v>117</v>
      </c>
      <c r="B508" s="5" t="s">
        <v>618</v>
      </c>
      <c r="C508" s="5" t="s">
        <v>619</v>
      </c>
      <c r="D508" s="5" t="s">
        <v>313</v>
      </c>
      <c r="E508" s="5" t="s">
        <v>121</v>
      </c>
      <c r="F508" s="5" t="s">
        <v>121</v>
      </c>
      <c r="G508" s="5" t="s">
        <v>121</v>
      </c>
      <c r="H508" s="7" t="s">
        <v>616</v>
      </c>
      <c r="I508" s="29" t="s">
        <v>313</v>
      </c>
      <c r="J508" s="9" t="s">
        <v>121</v>
      </c>
      <c r="K508" s="31">
        <v>7.5</v>
      </c>
      <c r="L508" s="30" t="s">
        <v>117</v>
      </c>
      <c r="M508" s="5">
        <v>8</v>
      </c>
      <c r="N508" s="32">
        <f t="shared" si="58"/>
        <v>6</v>
      </c>
      <c r="O508" s="5" t="s">
        <v>617</v>
      </c>
      <c r="P508" s="5" t="s">
        <v>303</v>
      </c>
      <c r="Q508" s="33">
        <v>38786</v>
      </c>
      <c r="R508" s="5" t="s">
        <v>566</v>
      </c>
      <c r="AI508" s="55"/>
      <c r="AJ508" s="55"/>
      <c r="AK508" s="55"/>
    </row>
    <row r="509" spans="1:37" s="117" customFormat="1" ht="10">
      <c r="A509" s="9" t="s">
        <v>117</v>
      </c>
      <c r="B509" s="5" t="s">
        <v>620</v>
      </c>
      <c r="C509" s="5" t="s">
        <v>621</v>
      </c>
      <c r="D509" s="5" t="s">
        <v>313</v>
      </c>
      <c r="E509" s="5" t="s">
        <v>121</v>
      </c>
      <c r="F509" s="5" t="s">
        <v>121</v>
      </c>
      <c r="G509" s="5" t="s">
        <v>121</v>
      </c>
      <c r="H509" s="7" t="s">
        <v>616</v>
      </c>
      <c r="I509" s="29" t="s">
        <v>313</v>
      </c>
      <c r="J509" s="9" t="s">
        <v>121</v>
      </c>
      <c r="K509" s="31">
        <v>7.5</v>
      </c>
      <c r="L509" s="30" t="s">
        <v>117</v>
      </c>
      <c r="M509" s="5">
        <v>8</v>
      </c>
      <c r="N509" s="32">
        <f t="shared" si="58"/>
        <v>6</v>
      </c>
      <c r="O509" s="5" t="s">
        <v>617</v>
      </c>
      <c r="P509" s="5" t="s">
        <v>303</v>
      </c>
      <c r="Q509" s="33">
        <v>38786</v>
      </c>
      <c r="R509" s="5" t="s">
        <v>566</v>
      </c>
      <c r="AI509" s="55"/>
      <c r="AJ509" s="55"/>
      <c r="AK509" s="55"/>
    </row>
    <row r="510" spans="1:37" s="117" customFormat="1" ht="11" thickBot="1">
      <c r="A510" s="153" t="s">
        <v>117</v>
      </c>
      <c r="B510" s="135" t="s">
        <v>622</v>
      </c>
      <c r="C510" s="135" t="s">
        <v>623</v>
      </c>
      <c r="D510" s="135" t="s">
        <v>313</v>
      </c>
      <c r="E510" s="135" t="s">
        <v>121</v>
      </c>
      <c r="F510" s="135" t="s">
        <v>121</v>
      </c>
      <c r="G510" s="135" t="s">
        <v>121</v>
      </c>
      <c r="H510" s="154" t="s">
        <v>624</v>
      </c>
      <c r="I510" s="136" t="s">
        <v>313</v>
      </c>
      <c r="J510" s="153" t="s">
        <v>121</v>
      </c>
      <c r="K510" s="136">
        <v>10</v>
      </c>
      <c r="L510" s="153" t="s">
        <v>117</v>
      </c>
      <c r="M510" s="136">
        <v>8</v>
      </c>
      <c r="N510" s="136">
        <f t="shared" si="58"/>
        <v>8</v>
      </c>
      <c r="O510" s="135" t="s">
        <v>625</v>
      </c>
      <c r="P510" s="135" t="s">
        <v>303</v>
      </c>
      <c r="Q510" s="155">
        <v>38786</v>
      </c>
      <c r="R510" s="154" t="s">
        <v>566</v>
      </c>
      <c r="S510" s="156"/>
      <c r="AI510" s="55"/>
      <c r="AJ510" s="55"/>
      <c r="AK510" s="55"/>
    </row>
    <row r="511" spans="1:37" s="11" customFormat="1" ht="11" thickTop="1">
      <c r="A511" s="54"/>
      <c r="B511" s="1"/>
      <c r="C511" s="1"/>
      <c r="D511" s="1"/>
      <c r="E511" s="1"/>
      <c r="F511" s="1"/>
      <c r="G511" s="1"/>
      <c r="H511" s="1"/>
      <c r="I511" s="1"/>
      <c r="J511" s="1"/>
      <c r="K511" s="27"/>
      <c r="L511" s="1"/>
      <c r="M511" s="54"/>
      <c r="N511" s="27"/>
      <c r="O511" s="64" t="s">
        <v>1218</v>
      </c>
      <c r="P511" s="1"/>
      <c r="Q511" s="1"/>
      <c r="R511" s="1"/>
      <c r="AI511" s="54"/>
      <c r="AJ511" s="54"/>
      <c r="AK511" s="54"/>
    </row>
  </sheetData>
  <mergeCells count="1">
    <mergeCell ref="B489:C489"/>
  </mergeCells>
  <phoneticPr fontId="1" type="noConversion"/>
  <pageMargins left="0.47244094488188981" right="0.39370078740157483" top="0.39370078740157483" bottom="0.39370078740157483" header="0.51181102362204722" footer="0.51181102362204722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9"/>
  <sheetViews>
    <sheetView workbookViewId="0">
      <selection activeCell="E3" sqref="E3"/>
    </sheetView>
  </sheetViews>
  <sheetFormatPr baseColWidth="10" defaultRowHeight="12" x14ac:dyDescent="0"/>
  <cols>
    <col min="7" max="7" width="10.83203125" style="250"/>
    <col min="8" max="8" width="10.83203125" style="252"/>
  </cols>
  <sheetData>
    <row r="1" spans="1:8" ht="29">
      <c r="B1" s="12" t="s">
        <v>251</v>
      </c>
      <c r="C1" s="3"/>
      <c r="D1" s="3"/>
      <c r="E1" s="3"/>
      <c r="F1" s="3"/>
      <c r="G1" s="249"/>
      <c r="H1" s="251"/>
    </row>
    <row r="2" spans="1:8">
      <c r="A2" t="s">
        <v>1251</v>
      </c>
      <c r="B2" s="1"/>
      <c r="C2" s="75"/>
      <c r="D2" s="1"/>
      <c r="E2" s="1"/>
      <c r="F2" s="1"/>
      <c r="G2" s="249"/>
      <c r="H2" s="251"/>
    </row>
    <row r="3" spans="1:8" ht="13" thickBot="1">
      <c r="B3" s="258" t="s">
        <v>851</v>
      </c>
      <c r="C3" s="259" t="s">
        <v>851</v>
      </c>
      <c r="D3" s="255" t="s">
        <v>1212</v>
      </c>
      <c r="E3" s="256"/>
      <c r="F3" s="257" t="s">
        <v>706</v>
      </c>
      <c r="G3" s="249"/>
      <c r="H3" s="251"/>
    </row>
    <row r="4" spans="1:8" ht="13" thickTop="1">
      <c r="A4" s="160" t="str">
        <f>Latest!B4</f>
        <v>ID Code</v>
      </c>
      <c r="B4" s="254" t="str">
        <f>Latest!C4</f>
        <v>Type of Object</v>
      </c>
      <c r="C4" s="254" t="str">
        <f>Latest!D4</f>
        <v>Make</v>
      </c>
      <c r="D4" s="254" t="str">
        <f>Latest!E4</f>
        <v>Model</v>
      </c>
      <c r="E4" s="254" t="str">
        <f>Latest!F4</f>
        <v>Size</v>
      </c>
      <c r="F4" s="254" t="str">
        <f>Latest!G4</f>
        <v>Colour</v>
      </c>
      <c r="G4" s="77" t="str">
        <f>Latest!M4</f>
        <v>Condition</v>
      </c>
      <c r="H4" s="82" t="str">
        <f>Latest!N4</f>
        <v>Current Value</v>
      </c>
    </row>
    <row r="5" spans="1:8" ht="13" thickBot="1">
      <c r="A5" s="161"/>
      <c r="B5" s="16"/>
      <c r="C5" s="16"/>
      <c r="D5" s="16"/>
      <c r="E5" s="16"/>
      <c r="F5" s="16"/>
      <c r="G5" s="16" t="str">
        <f>Latest!M5</f>
        <v>Out of 10</v>
      </c>
      <c r="H5" s="16" t="str">
        <f>Latest!N5</f>
        <v>Condition*Price</v>
      </c>
    </row>
    <row r="6" spans="1:8" ht="13" thickTop="1">
      <c r="A6" s="253">
        <f>Latest!B:B</f>
        <v>0</v>
      </c>
      <c r="G6" s="249">
        <f>Latest!M:M</f>
        <v>0</v>
      </c>
      <c r="H6" s="251">
        <f>Latest!N:N</f>
        <v>0</v>
      </c>
    </row>
    <row r="7" spans="1:8">
      <c r="A7" s="6" t="s">
        <v>812</v>
      </c>
      <c r="B7" s="6" t="s">
        <v>118</v>
      </c>
      <c r="C7" s="6" t="s">
        <v>119</v>
      </c>
      <c r="D7" s="6" t="s">
        <v>120</v>
      </c>
      <c r="E7" s="6" t="s">
        <v>121</v>
      </c>
      <c r="F7" s="6" t="s">
        <v>122</v>
      </c>
      <c r="G7" s="249">
        <f>Latest!M:M</f>
        <v>7</v>
      </c>
      <c r="H7" s="251">
        <f>Latest!N:N</f>
        <v>13.992999999999999</v>
      </c>
    </row>
    <row r="8" spans="1:8">
      <c r="A8" s="6" t="s">
        <v>304</v>
      </c>
      <c r="B8" s="6" t="s">
        <v>118</v>
      </c>
      <c r="C8" s="6" t="s">
        <v>119</v>
      </c>
      <c r="D8" s="6" t="s">
        <v>120</v>
      </c>
      <c r="E8" s="6" t="s">
        <v>121</v>
      </c>
      <c r="F8" s="6" t="s">
        <v>122</v>
      </c>
      <c r="G8" s="249">
        <f>Latest!M:M</f>
        <v>8</v>
      </c>
      <c r="H8" s="251">
        <f>Latest!N:N</f>
        <v>15.991999999999999</v>
      </c>
    </row>
    <row r="9" spans="1:8">
      <c r="A9" s="6" t="s">
        <v>135</v>
      </c>
      <c r="B9" s="6" t="s">
        <v>118</v>
      </c>
      <c r="C9" s="6" t="s">
        <v>119</v>
      </c>
      <c r="D9" s="6" t="s">
        <v>120</v>
      </c>
      <c r="E9" s="6" t="s">
        <v>121</v>
      </c>
      <c r="F9" s="6" t="s">
        <v>122</v>
      </c>
      <c r="G9" s="249">
        <f>Latest!M:M</f>
        <v>7</v>
      </c>
      <c r="H9" s="251">
        <f>Latest!N:N</f>
        <v>13.992999999999999</v>
      </c>
    </row>
    <row r="10" spans="1:8">
      <c r="A10" s="6" t="s">
        <v>137</v>
      </c>
      <c r="B10" s="6" t="s">
        <v>118</v>
      </c>
      <c r="C10" s="6" t="s">
        <v>119</v>
      </c>
      <c r="D10" s="6" t="s">
        <v>120</v>
      </c>
      <c r="E10" s="6" t="s">
        <v>121</v>
      </c>
      <c r="F10" s="6" t="s">
        <v>122</v>
      </c>
      <c r="G10" s="249">
        <f>Latest!M:M</f>
        <v>7</v>
      </c>
      <c r="H10" s="251">
        <f>Latest!N:N</f>
        <v>13.992999999999999</v>
      </c>
    </row>
    <row r="11" spans="1:8">
      <c r="A11" s="6" t="s">
        <v>138</v>
      </c>
      <c r="B11" s="6" t="s">
        <v>118</v>
      </c>
      <c r="C11" s="6" t="s">
        <v>119</v>
      </c>
      <c r="D11" s="6" t="s">
        <v>120</v>
      </c>
      <c r="E11" s="6" t="s">
        <v>121</v>
      </c>
      <c r="F11" s="6" t="s">
        <v>122</v>
      </c>
      <c r="G11" s="249">
        <f>Latest!M:M</f>
        <v>7</v>
      </c>
      <c r="H11" s="251">
        <f>Latest!N:N</f>
        <v>13.992999999999999</v>
      </c>
    </row>
    <row r="12" spans="1:8">
      <c r="A12" s="5" t="s">
        <v>140</v>
      </c>
      <c r="B12" s="5" t="s">
        <v>118</v>
      </c>
      <c r="C12" s="5" t="s">
        <v>119</v>
      </c>
      <c r="D12" s="5" t="s">
        <v>120</v>
      </c>
      <c r="E12" s="5" t="s">
        <v>121</v>
      </c>
      <c r="F12" s="5" t="s">
        <v>122</v>
      </c>
      <c r="G12" s="249">
        <f>Latest!M:M</f>
        <v>7</v>
      </c>
      <c r="H12" s="251">
        <f>Latest!N:N</f>
        <v>13.992999999999999</v>
      </c>
    </row>
    <row r="13" spans="1:8">
      <c r="A13" s="5" t="s">
        <v>142</v>
      </c>
      <c r="B13" s="5" t="s">
        <v>118</v>
      </c>
      <c r="C13" s="5" t="s">
        <v>119</v>
      </c>
      <c r="D13" s="5" t="s">
        <v>120</v>
      </c>
      <c r="E13" s="5" t="s">
        <v>121</v>
      </c>
      <c r="F13" s="5" t="s">
        <v>122</v>
      </c>
      <c r="G13" s="249">
        <f>Latest!M:M</f>
        <v>8</v>
      </c>
      <c r="H13" s="251">
        <f>Latest!N:N</f>
        <v>15.991999999999999</v>
      </c>
    </row>
    <row r="14" spans="1:8">
      <c r="A14" s="5" t="s">
        <v>654</v>
      </c>
      <c r="B14" s="5" t="s">
        <v>118</v>
      </c>
      <c r="C14" s="5" t="s">
        <v>657</v>
      </c>
      <c r="D14" s="5" t="s">
        <v>658</v>
      </c>
      <c r="E14" s="5" t="s">
        <v>121</v>
      </c>
      <c r="F14" s="5" t="s">
        <v>342</v>
      </c>
      <c r="G14" s="249">
        <f>Latest!M:M</f>
        <v>6</v>
      </c>
      <c r="H14" s="251">
        <f>Latest!N:N</f>
        <v>6</v>
      </c>
    </row>
    <row r="15" spans="1:8">
      <c r="A15" s="6" t="s">
        <v>655</v>
      </c>
      <c r="B15" s="6" t="s">
        <v>118</v>
      </c>
      <c r="C15" s="6" t="s">
        <v>659</v>
      </c>
      <c r="D15" s="6" t="s">
        <v>660</v>
      </c>
      <c r="E15" s="6" t="s">
        <v>121</v>
      </c>
      <c r="F15" s="6" t="s">
        <v>342</v>
      </c>
      <c r="G15" s="249">
        <f>Latest!M:M</f>
        <v>7</v>
      </c>
      <c r="H15" s="251">
        <f>Latest!N:N</f>
        <v>7</v>
      </c>
    </row>
    <row r="16" spans="1:8">
      <c r="A16" s="5" t="s">
        <v>984</v>
      </c>
      <c r="B16" s="5" t="s">
        <v>118</v>
      </c>
      <c r="C16" s="5"/>
      <c r="D16" s="5"/>
      <c r="E16" s="5" t="s">
        <v>121</v>
      </c>
      <c r="F16" s="5" t="s">
        <v>342</v>
      </c>
      <c r="G16" s="249">
        <f>Latest!M:M</f>
        <v>7</v>
      </c>
      <c r="H16" s="251">
        <f>Latest!N:N</f>
        <v>7</v>
      </c>
    </row>
    <row r="17" spans="1:8">
      <c r="A17" s="6"/>
      <c r="B17" s="6"/>
      <c r="C17" s="6"/>
      <c r="D17" s="6"/>
      <c r="E17" s="6"/>
      <c r="F17" s="6"/>
      <c r="G17" s="249">
        <f>Latest!M:M</f>
        <v>0</v>
      </c>
      <c r="H17" s="251">
        <f>Latest!N:N</f>
        <v>0</v>
      </c>
    </row>
    <row r="18" spans="1:8">
      <c r="A18" s="6" t="s">
        <v>144</v>
      </c>
      <c r="B18" s="6" t="s">
        <v>145</v>
      </c>
      <c r="C18" s="6" t="s">
        <v>146</v>
      </c>
      <c r="D18" s="6" t="s">
        <v>854</v>
      </c>
      <c r="E18" s="6" t="s">
        <v>147</v>
      </c>
      <c r="F18" s="6" t="s">
        <v>148</v>
      </c>
      <c r="G18" s="249">
        <f>Latest!M:M</f>
        <v>9</v>
      </c>
      <c r="H18" s="251">
        <f>Latest!N:N</f>
        <v>1.2150000000000001</v>
      </c>
    </row>
    <row r="19" spans="1:8">
      <c r="A19" s="6" t="s">
        <v>151</v>
      </c>
      <c r="B19" s="6" t="s">
        <v>145</v>
      </c>
      <c r="C19" s="6" t="s">
        <v>146</v>
      </c>
      <c r="D19" s="6" t="s">
        <v>854</v>
      </c>
      <c r="E19" s="6" t="s">
        <v>147</v>
      </c>
      <c r="F19" s="6" t="s">
        <v>148</v>
      </c>
      <c r="G19" s="249">
        <f>Latest!M:M</f>
        <v>9</v>
      </c>
      <c r="H19" s="251">
        <f>Latest!N:N</f>
        <v>1.2150000000000001</v>
      </c>
    </row>
    <row r="20" spans="1:8">
      <c r="A20" s="6" t="s">
        <v>153</v>
      </c>
      <c r="B20" s="6" t="s">
        <v>145</v>
      </c>
      <c r="C20" s="6" t="s">
        <v>146</v>
      </c>
      <c r="D20" s="6" t="s">
        <v>854</v>
      </c>
      <c r="E20" s="6" t="s">
        <v>147</v>
      </c>
      <c r="F20" s="6" t="s">
        <v>148</v>
      </c>
      <c r="G20" s="249">
        <f>Latest!M:M</f>
        <v>9</v>
      </c>
      <c r="H20" s="251">
        <f>Latest!N:N</f>
        <v>1.2150000000000001</v>
      </c>
    </row>
    <row r="21" spans="1:8">
      <c r="A21" s="6" t="s">
        <v>155</v>
      </c>
      <c r="B21" s="6" t="s">
        <v>145</v>
      </c>
      <c r="C21" s="6" t="s">
        <v>146</v>
      </c>
      <c r="D21" s="6" t="s">
        <v>854</v>
      </c>
      <c r="E21" s="6" t="s">
        <v>147</v>
      </c>
      <c r="F21" s="6" t="s">
        <v>148</v>
      </c>
      <c r="G21" s="249">
        <f>Latest!M:M</f>
        <v>9</v>
      </c>
      <c r="H21" s="251">
        <f>Latest!N:N</f>
        <v>1.2150000000000001</v>
      </c>
    </row>
    <row r="22" spans="1:8">
      <c r="A22" s="6" t="s">
        <v>157</v>
      </c>
      <c r="B22" s="6" t="s">
        <v>145</v>
      </c>
      <c r="C22" s="6" t="s">
        <v>146</v>
      </c>
      <c r="D22" s="6" t="s">
        <v>854</v>
      </c>
      <c r="E22" s="6" t="s">
        <v>147</v>
      </c>
      <c r="F22" s="6" t="s">
        <v>148</v>
      </c>
      <c r="G22" s="249">
        <f>Latest!M:M</f>
        <v>9</v>
      </c>
      <c r="H22" s="251">
        <f>Latest!N:N</f>
        <v>1.2150000000000001</v>
      </c>
    </row>
    <row r="23" spans="1:8">
      <c r="A23" s="6" t="s">
        <v>159</v>
      </c>
      <c r="B23" s="6" t="s">
        <v>145</v>
      </c>
      <c r="C23" s="6" t="s">
        <v>160</v>
      </c>
      <c r="D23" s="6" t="s">
        <v>161</v>
      </c>
      <c r="E23" s="6" t="s">
        <v>147</v>
      </c>
      <c r="F23" s="6" t="s">
        <v>162</v>
      </c>
      <c r="G23" s="249">
        <f>Latest!M:M</f>
        <v>9</v>
      </c>
      <c r="H23" s="251">
        <f>Latest!N:N</f>
        <v>1.2150000000000001</v>
      </c>
    </row>
    <row r="24" spans="1:8">
      <c r="A24" s="6" t="s">
        <v>201</v>
      </c>
      <c r="B24" s="6" t="s">
        <v>202</v>
      </c>
      <c r="C24" s="6" t="s">
        <v>146</v>
      </c>
      <c r="D24" s="6" t="s">
        <v>854</v>
      </c>
      <c r="E24" s="6" t="s">
        <v>147</v>
      </c>
      <c r="F24" s="6" t="s">
        <v>307</v>
      </c>
      <c r="G24" s="249">
        <f>Latest!M:M</f>
        <v>9</v>
      </c>
      <c r="H24" s="251">
        <f>Latest!N:N</f>
        <v>9.891</v>
      </c>
    </row>
    <row r="25" spans="1:8">
      <c r="A25" s="6"/>
      <c r="B25" s="6"/>
      <c r="C25" s="6"/>
      <c r="D25" s="6"/>
      <c r="E25" s="6"/>
      <c r="F25" s="6"/>
      <c r="G25" s="249">
        <f>Latest!M:M</f>
        <v>0</v>
      </c>
      <c r="H25" s="251">
        <f>Latest!N:N</f>
        <v>0</v>
      </c>
    </row>
    <row r="26" spans="1:8">
      <c r="A26" s="6" t="s">
        <v>213</v>
      </c>
      <c r="B26" s="6" t="s">
        <v>206</v>
      </c>
      <c r="C26" s="6" t="s">
        <v>207</v>
      </c>
      <c r="D26" s="6" t="s">
        <v>208</v>
      </c>
      <c r="E26" s="6" t="s">
        <v>209</v>
      </c>
      <c r="F26" s="6" t="s">
        <v>210</v>
      </c>
      <c r="G26" s="249">
        <f>Latest!M:M</f>
        <v>5</v>
      </c>
      <c r="H26" s="251">
        <f>Latest!N:N</f>
        <v>5.82</v>
      </c>
    </row>
    <row r="27" spans="1:8">
      <c r="A27" s="6" t="s">
        <v>214</v>
      </c>
      <c r="B27" s="6" t="s">
        <v>206</v>
      </c>
      <c r="C27" s="6" t="s">
        <v>207</v>
      </c>
      <c r="D27" s="6" t="s">
        <v>208</v>
      </c>
      <c r="E27" s="6" t="s">
        <v>209</v>
      </c>
      <c r="F27" s="6" t="s">
        <v>210</v>
      </c>
      <c r="G27" s="249">
        <f>Latest!M:M</f>
        <v>5</v>
      </c>
      <c r="H27" s="251">
        <f>Latest!N:N</f>
        <v>5.82</v>
      </c>
    </row>
    <row r="28" spans="1:8">
      <c r="A28" s="6" t="s">
        <v>215</v>
      </c>
      <c r="B28" s="6" t="s">
        <v>206</v>
      </c>
      <c r="C28" s="6" t="s">
        <v>207</v>
      </c>
      <c r="D28" s="6" t="s">
        <v>208</v>
      </c>
      <c r="E28" s="6" t="s">
        <v>209</v>
      </c>
      <c r="F28" s="6" t="s">
        <v>210</v>
      </c>
      <c r="G28" s="249">
        <f>Latest!M:M</f>
        <v>8</v>
      </c>
      <c r="H28" s="251">
        <f>Latest!N:N</f>
        <v>9.3120000000000012</v>
      </c>
    </row>
    <row r="29" spans="1:8">
      <c r="A29" s="6" t="s">
        <v>1173</v>
      </c>
      <c r="B29" s="6" t="s">
        <v>206</v>
      </c>
      <c r="C29" s="6" t="s">
        <v>207</v>
      </c>
      <c r="D29" s="6" t="s">
        <v>208</v>
      </c>
      <c r="E29" s="6" t="s">
        <v>209</v>
      </c>
      <c r="F29" s="6" t="s">
        <v>210</v>
      </c>
      <c r="G29" s="249">
        <f>Latest!M:M</f>
        <v>10</v>
      </c>
      <c r="H29" s="251">
        <f>Latest!N:N</f>
        <v>11.64</v>
      </c>
    </row>
    <row r="30" spans="1:8">
      <c r="A30" s="6" t="s">
        <v>1082</v>
      </c>
      <c r="B30" s="6" t="s">
        <v>206</v>
      </c>
      <c r="C30" s="6" t="s">
        <v>207</v>
      </c>
      <c r="D30" s="6" t="s">
        <v>208</v>
      </c>
      <c r="E30" s="6" t="s">
        <v>209</v>
      </c>
      <c r="F30" s="6" t="s">
        <v>210</v>
      </c>
      <c r="G30" s="249">
        <f>Latest!M:M</f>
        <v>10</v>
      </c>
      <c r="H30" s="251">
        <f>Latest!N:N</f>
        <v>11.64</v>
      </c>
    </row>
    <row r="31" spans="1:8">
      <c r="A31" s="6" t="s">
        <v>1172</v>
      </c>
      <c r="B31" s="6" t="s">
        <v>206</v>
      </c>
      <c r="C31" s="6" t="s">
        <v>207</v>
      </c>
      <c r="D31" s="6" t="s">
        <v>208</v>
      </c>
      <c r="E31" s="6" t="s">
        <v>209</v>
      </c>
      <c r="F31" s="6" t="s">
        <v>210</v>
      </c>
      <c r="G31" s="249">
        <f>Latest!M:M</f>
        <v>10</v>
      </c>
      <c r="H31" s="251">
        <f>Latest!N:N</f>
        <v>11.64</v>
      </c>
    </row>
    <row r="32" spans="1:8">
      <c r="A32" s="6"/>
      <c r="B32" s="6"/>
      <c r="C32" s="6"/>
      <c r="D32" s="6"/>
      <c r="E32" s="6"/>
      <c r="F32" s="6"/>
      <c r="G32" s="249">
        <f>Latest!M:M</f>
        <v>0</v>
      </c>
      <c r="H32" s="251">
        <f>Latest!N:N</f>
        <v>0</v>
      </c>
    </row>
    <row r="33" spans="1:8">
      <c r="A33" s="6"/>
      <c r="B33" s="6"/>
      <c r="C33" s="6"/>
      <c r="D33" s="6"/>
      <c r="E33" s="6"/>
      <c r="F33" s="6"/>
      <c r="G33" s="249">
        <f>Latest!M:M</f>
        <v>0</v>
      </c>
      <c r="H33" s="251">
        <f>Latest!N:N</f>
        <v>0</v>
      </c>
    </row>
    <row r="34" spans="1:8">
      <c r="A34" s="5" t="s">
        <v>216</v>
      </c>
      <c r="B34" s="5" t="s">
        <v>217</v>
      </c>
      <c r="C34" s="5" t="s">
        <v>218</v>
      </c>
      <c r="D34" s="5" t="s">
        <v>121</v>
      </c>
      <c r="E34" s="5" t="s">
        <v>219</v>
      </c>
      <c r="F34" s="5" t="s">
        <v>121</v>
      </c>
      <c r="G34" s="249">
        <f>Latest!M:M</f>
        <v>6</v>
      </c>
      <c r="H34" s="251">
        <f>Latest!N:N</f>
        <v>7.02</v>
      </c>
    </row>
    <row r="35" spans="1:8">
      <c r="A35" s="5" t="s">
        <v>53</v>
      </c>
      <c r="B35" s="5" t="s">
        <v>217</v>
      </c>
      <c r="C35" s="5" t="s">
        <v>218</v>
      </c>
      <c r="D35" s="5" t="s">
        <v>121</v>
      </c>
      <c r="E35" s="5" t="s">
        <v>219</v>
      </c>
      <c r="F35" s="5" t="s">
        <v>121</v>
      </c>
      <c r="G35" s="249">
        <f>Latest!M:M</f>
        <v>5</v>
      </c>
      <c r="H35" s="251">
        <f>Latest!N:N</f>
        <v>5.85</v>
      </c>
    </row>
    <row r="36" spans="1:8">
      <c r="A36" s="6" t="s">
        <v>985</v>
      </c>
      <c r="B36" s="6" t="s">
        <v>217</v>
      </c>
      <c r="C36" s="6"/>
      <c r="D36" s="6"/>
      <c r="E36" s="6" t="s">
        <v>219</v>
      </c>
      <c r="F36" s="6"/>
      <c r="G36" s="249">
        <f>Latest!M:M</f>
        <v>7</v>
      </c>
      <c r="H36" s="251">
        <f>Latest!N:N</f>
        <v>8.19</v>
      </c>
    </row>
    <row r="37" spans="1:8">
      <c r="A37" s="6" t="s">
        <v>54</v>
      </c>
      <c r="B37" s="6" t="s">
        <v>217</v>
      </c>
      <c r="C37" s="6" t="s">
        <v>218</v>
      </c>
      <c r="D37" s="6" t="s">
        <v>121</v>
      </c>
      <c r="E37" s="6" t="s">
        <v>219</v>
      </c>
      <c r="F37" s="6" t="s">
        <v>121</v>
      </c>
      <c r="G37" s="249">
        <f>Latest!M:M</f>
        <v>8</v>
      </c>
      <c r="H37" s="251">
        <f>Latest!N:N</f>
        <v>9.36</v>
      </c>
    </row>
    <row r="38" spans="1:8">
      <c r="A38" s="174" t="s">
        <v>813</v>
      </c>
      <c r="B38" s="174" t="s">
        <v>217</v>
      </c>
      <c r="C38" s="174" t="s">
        <v>218</v>
      </c>
      <c r="D38" s="174" t="s">
        <v>121</v>
      </c>
      <c r="E38" s="174" t="s">
        <v>219</v>
      </c>
      <c r="F38" s="174" t="s">
        <v>121</v>
      </c>
      <c r="G38" s="249">
        <f>Latest!M:M</f>
        <v>8</v>
      </c>
      <c r="H38" s="251">
        <f>Latest!N:N</f>
        <v>9.36</v>
      </c>
    </row>
    <row r="39" spans="1:8">
      <c r="A39" s="6" t="s">
        <v>814</v>
      </c>
      <c r="B39" s="6" t="s">
        <v>217</v>
      </c>
      <c r="C39" s="17" t="s">
        <v>218</v>
      </c>
      <c r="D39" s="6" t="s">
        <v>121</v>
      </c>
      <c r="E39" s="6" t="s">
        <v>219</v>
      </c>
      <c r="F39" s="6" t="s">
        <v>121</v>
      </c>
      <c r="G39" s="249">
        <f>Latest!M:M</f>
        <v>8</v>
      </c>
      <c r="H39" s="251">
        <f>Latest!N:N</f>
        <v>9.36</v>
      </c>
    </row>
    <row r="40" spans="1:8">
      <c r="A40" s="6" t="s">
        <v>815</v>
      </c>
      <c r="B40" s="6" t="s">
        <v>708</v>
      </c>
      <c r="C40" s="6" t="s">
        <v>218</v>
      </c>
      <c r="D40" s="6" t="s">
        <v>121</v>
      </c>
      <c r="E40" s="6" t="s">
        <v>699</v>
      </c>
      <c r="F40" s="6" t="s">
        <v>121</v>
      </c>
      <c r="G40" s="249">
        <f>Latest!M:M</f>
        <v>8</v>
      </c>
      <c r="H40" s="251">
        <f>Latest!N:N</f>
        <v>9.36</v>
      </c>
    </row>
    <row r="41" spans="1:8">
      <c r="A41" s="6" t="s">
        <v>816</v>
      </c>
      <c r="B41" s="6" t="s">
        <v>217</v>
      </c>
      <c r="C41" s="6" t="s">
        <v>218</v>
      </c>
      <c r="D41" s="6" t="s">
        <v>121</v>
      </c>
      <c r="E41" s="6" t="s">
        <v>219</v>
      </c>
      <c r="F41" s="6" t="s">
        <v>121</v>
      </c>
      <c r="G41" s="249">
        <f>Latest!M:M</f>
        <v>8</v>
      </c>
      <c r="H41" s="251">
        <f>Latest!N:N</f>
        <v>9.36</v>
      </c>
    </row>
    <row r="42" spans="1:8">
      <c r="A42" s="119" t="s">
        <v>817</v>
      </c>
      <c r="B42" s="119" t="s">
        <v>217</v>
      </c>
      <c r="C42" s="119" t="s">
        <v>218</v>
      </c>
      <c r="D42" s="119" t="s">
        <v>121</v>
      </c>
      <c r="E42" s="119" t="s">
        <v>219</v>
      </c>
      <c r="F42" s="119" t="s">
        <v>121</v>
      </c>
      <c r="G42" s="249">
        <f>Latest!M:M</f>
        <v>8</v>
      </c>
      <c r="H42" s="251">
        <f>Latest!N:N</f>
        <v>9.36</v>
      </c>
    </row>
    <row r="43" spans="1:8">
      <c r="A43" s="6" t="s">
        <v>835</v>
      </c>
      <c r="B43" s="6" t="s">
        <v>217</v>
      </c>
      <c r="C43" s="6" t="s">
        <v>218</v>
      </c>
      <c r="D43" s="6" t="s">
        <v>121</v>
      </c>
      <c r="E43" s="6" t="s">
        <v>219</v>
      </c>
      <c r="F43" s="6"/>
      <c r="G43" s="249">
        <f>Latest!M:M</f>
        <v>9</v>
      </c>
      <c r="H43" s="251">
        <f>Latest!N:N</f>
        <v>15.75</v>
      </c>
    </row>
    <row r="44" spans="1:8">
      <c r="A44" s="6" t="s">
        <v>836</v>
      </c>
      <c r="B44" s="6" t="s">
        <v>217</v>
      </c>
      <c r="C44" s="6" t="s">
        <v>218</v>
      </c>
      <c r="D44" s="6" t="s">
        <v>121</v>
      </c>
      <c r="E44" s="6" t="s">
        <v>219</v>
      </c>
      <c r="F44" s="6"/>
      <c r="G44" s="249">
        <f>Latest!M:M</f>
        <v>8</v>
      </c>
      <c r="H44" s="251">
        <f>Latest!N:N</f>
        <v>14</v>
      </c>
    </row>
    <row r="45" spans="1:8">
      <c r="A45" s="6" t="s">
        <v>875</v>
      </c>
      <c r="B45" s="6" t="s">
        <v>217</v>
      </c>
      <c r="C45" s="6" t="s">
        <v>218</v>
      </c>
      <c r="D45" s="6" t="s">
        <v>121</v>
      </c>
      <c r="E45" s="6" t="s">
        <v>219</v>
      </c>
      <c r="F45" s="6"/>
      <c r="G45" s="249">
        <f>Latest!M:M</f>
        <v>9</v>
      </c>
      <c r="H45" s="251">
        <f>Latest!N:N</f>
        <v>15.75</v>
      </c>
    </row>
    <row r="46" spans="1:8">
      <c r="A46" s="6" t="s">
        <v>876</v>
      </c>
      <c r="B46" s="6" t="s">
        <v>217</v>
      </c>
      <c r="C46" s="6" t="s">
        <v>218</v>
      </c>
      <c r="D46" s="6" t="s">
        <v>121</v>
      </c>
      <c r="E46" s="6" t="s">
        <v>219</v>
      </c>
      <c r="F46" s="6"/>
      <c r="G46" s="249">
        <f>Latest!M:M</f>
        <v>9</v>
      </c>
      <c r="H46" s="251">
        <f>Latest!N:N</f>
        <v>15.75</v>
      </c>
    </row>
    <row r="47" spans="1:8">
      <c r="A47" s="6" t="s">
        <v>877</v>
      </c>
      <c r="B47" s="6" t="s">
        <v>217</v>
      </c>
      <c r="C47" s="6" t="s">
        <v>218</v>
      </c>
      <c r="D47" s="6" t="s">
        <v>121</v>
      </c>
      <c r="E47" s="6" t="s">
        <v>219</v>
      </c>
      <c r="F47" s="6"/>
      <c r="G47" s="249">
        <f>Latest!M:M</f>
        <v>8</v>
      </c>
      <c r="H47" s="251">
        <f>Latest!N:N</f>
        <v>14</v>
      </c>
    </row>
    <row r="48" spans="1:8">
      <c r="A48" s="5" t="s">
        <v>878</v>
      </c>
      <c r="B48" s="5" t="s">
        <v>217</v>
      </c>
      <c r="C48" s="5" t="s">
        <v>218</v>
      </c>
      <c r="D48" s="5" t="s">
        <v>121</v>
      </c>
      <c r="E48" s="5" t="s">
        <v>219</v>
      </c>
      <c r="F48" s="5"/>
      <c r="G48" s="249">
        <f>Latest!M:M</f>
        <v>10</v>
      </c>
      <c r="H48" s="251">
        <f>Latest!N:N</f>
        <v>17.5</v>
      </c>
    </row>
    <row r="49" spans="1:8">
      <c r="A49" s="6"/>
      <c r="B49" s="6"/>
      <c r="C49" s="6"/>
      <c r="D49" s="6"/>
      <c r="E49" s="6"/>
      <c r="F49" s="6"/>
      <c r="G49" s="249">
        <f>Latest!M:M</f>
        <v>0</v>
      </c>
      <c r="H49" s="251">
        <f>Latest!N:N</f>
        <v>0</v>
      </c>
    </row>
    <row r="50" spans="1:8">
      <c r="A50" s="119" t="s">
        <v>893</v>
      </c>
      <c r="B50" s="119" t="s">
        <v>163</v>
      </c>
      <c r="C50" s="119" t="s">
        <v>164</v>
      </c>
      <c r="D50" s="119" t="s">
        <v>165</v>
      </c>
      <c r="E50" s="119" t="s">
        <v>121</v>
      </c>
      <c r="F50" s="119" t="s">
        <v>169</v>
      </c>
      <c r="G50" s="249">
        <f>Latest!M:M</f>
        <v>7</v>
      </c>
      <c r="H50" s="251">
        <f>Latest!N:N</f>
        <v>14</v>
      </c>
    </row>
    <row r="51" spans="1:8">
      <c r="A51" s="5" t="s">
        <v>897</v>
      </c>
      <c r="B51" s="5" t="s">
        <v>163</v>
      </c>
      <c r="C51" s="5" t="s">
        <v>164</v>
      </c>
      <c r="D51" s="5" t="s">
        <v>895</v>
      </c>
      <c r="E51" s="5" t="s">
        <v>121</v>
      </c>
      <c r="F51" s="5" t="s">
        <v>169</v>
      </c>
      <c r="G51" s="249">
        <f>Latest!M:M</f>
        <v>10</v>
      </c>
      <c r="H51" s="251">
        <f>Latest!N:N</f>
        <v>20</v>
      </c>
    </row>
    <row r="52" spans="1:8">
      <c r="A52" s="119" t="s">
        <v>0</v>
      </c>
      <c r="B52" s="119" t="s">
        <v>163</v>
      </c>
      <c r="C52" s="119" t="s">
        <v>164</v>
      </c>
      <c r="D52" s="119" t="s">
        <v>165</v>
      </c>
      <c r="E52" s="119" t="s">
        <v>121</v>
      </c>
      <c r="F52" s="119" t="s">
        <v>166</v>
      </c>
      <c r="G52" s="249">
        <f>Latest!M:M</f>
        <v>5</v>
      </c>
      <c r="H52" s="251">
        <f>Latest!N:N</f>
        <v>11.494999999999999</v>
      </c>
    </row>
    <row r="53" spans="1:8">
      <c r="A53" s="5" t="s">
        <v>1</v>
      </c>
      <c r="B53" s="5" t="s">
        <v>163</v>
      </c>
      <c r="C53" s="5" t="s">
        <v>164</v>
      </c>
      <c r="D53" s="5" t="s">
        <v>168</v>
      </c>
      <c r="E53" s="5" t="s">
        <v>121</v>
      </c>
      <c r="F53" s="5" t="s">
        <v>169</v>
      </c>
      <c r="G53" s="249">
        <f>Latest!M:M</f>
        <v>8</v>
      </c>
      <c r="H53" s="251">
        <f>Latest!N:N</f>
        <v>12</v>
      </c>
    </row>
    <row r="54" spans="1:8">
      <c r="A54" s="127" t="s">
        <v>898</v>
      </c>
      <c r="B54" s="127" t="s">
        <v>163</v>
      </c>
      <c r="C54" s="127" t="s">
        <v>164</v>
      </c>
      <c r="D54" s="127" t="s">
        <v>894</v>
      </c>
      <c r="E54" s="127" t="s">
        <v>121</v>
      </c>
      <c r="F54" s="127" t="s">
        <v>169</v>
      </c>
      <c r="G54" s="249">
        <f>Latest!M:M</f>
        <v>10</v>
      </c>
      <c r="H54" s="251">
        <f>Latest!N:N</f>
        <v>20</v>
      </c>
    </row>
    <row r="55" spans="1:8">
      <c r="A55" s="5" t="s">
        <v>182</v>
      </c>
      <c r="B55" s="5" t="s">
        <v>163</v>
      </c>
      <c r="C55" s="5" t="s">
        <v>183</v>
      </c>
      <c r="D55" s="5" t="s">
        <v>184</v>
      </c>
      <c r="E55" s="5" t="s">
        <v>121</v>
      </c>
      <c r="F55" s="5" t="s">
        <v>169</v>
      </c>
      <c r="G55" s="249">
        <f>Latest!M:M</f>
        <v>6</v>
      </c>
      <c r="H55" s="251">
        <f>Latest!N:N</f>
        <v>7.1999999999999993</v>
      </c>
    </row>
    <row r="56" spans="1:8">
      <c r="A56" s="215" t="s">
        <v>185</v>
      </c>
      <c r="B56" s="215" t="s">
        <v>163</v>
      </c>
      <c r="C56" s="215" t="s">
        <v>164</v>
      </c>
      <c r="D56" s="215" t="s">
        <v>121</v>
      </c>
      <c r="E56" s="215" t="s">
        <v>121</v>
      </c>
      <c r="F56" s="215" t="s">
        <v>186</v>
      </c>
      <c r="G56" s="249">
        <f>Latest!M:M</f>
        <v>6</v>
      </c>
      <c r="H56" s="251">
        <f>Latest!N:N</f>
        <v>10.799999999999999</v>
      </c>
    </row>
    <row r="57" spans="1:8">
      <c r="A57" s="5" t="s">
        <v>187</v>
      </c>
      <c r="B57" s="5" t="s">
        <v>837</v>
      </c>
      <c r="C57" s="5" t="s">
        <v>188</v>
      </c>
      <c r="D57" s="5" t="s">
        <v>189</v>
      </c>
      <c r="E57" s="5" t="s">
        <v>121</v>
      </c>
      <c r="F57" s="5" t="s">
        <v>190</v>
      </c>
      <c r="G57" s="249">
        <f>Latest!M:M</f>
        <v>3</v>
      </c>
      <c r="H57" s="251">
        <f>Latest!N:N</f>
        <v>4.5</v>
      </c>
    </row>
    <row r="58" spans="1:8">
      <c r="A58" s="6" t="s">
        <v>862</v>
      </c>
      <c r="B58" s="6" t="s">
        <v>837</v>
      </c>
      <c r="C58" s="6" t="s">
        <v>164</v>
      </c>
      <c r="D58" s="6" t="s">
        <v>838</v>
      </c>
      <c r="E58" s="6"/>
      <c r="F58" s="6" t="s">
        <v>166</v>
      </c>
      <c r="G58" s="249">
        <f>Latest!M:M</f>
        <v>10</v>
      </c>
      <c r="H58" s="251">
        <f>Latest!N:N</f>
        <v>24.99</v>
      </c>
    </row>
    <row r="59" spans="1:8">
      <c r="A59" s="5" t="s">
        <v>863</v>
      </c>
      <c r="B59" s="5" t="s">
        <v>163</v>
      </c>
      <c r="C59" s="5" t="s">
        <v>164</v>
      </c>
      <c r="D59" s="5" t="s">
        <v>838</v>
      </c>
      <c r="E59" s="5"/>
      <c r="F59" s="5" t="s">
        <v>166</v>
      </c>
      <c r="G59" s="249">
        <f>Latest!M:M</f>
        <v>9</v>
      </c>
      <c r="H59" s="251">
        <f>Latest!N:N</f>
        <v>22.491</v>
      </c>
    </row>
    <row r="60" spans="1:8">
      <c r="A60" s="6" t="s">
        <v>1085</v>
      </c>
      <c r="B60" s="6" t="s">
        <v>163</v>
      </c>
      <c r="C60" s="6" t="s">
        <v>164</v>
      </c>
      <c r="D60" s="6" t="s">
        <v>838</v>
      </c>
      <c r="E60" s="6"/>
      <c r="F60" s="6" t="s">
        <v>166</v>
      </c>
      <c r="G60" s="249">
        <f>Latest!M:M</f>
        <v>10</v>
      </c>
      <c r="H60" s="251">
        <f>Latest!N:N</f>
        <v>24.99</v>
      </c>
    </row>
    <row r="61" spans="1:8">
      <c r="A61" s="6" t="s">
        <v>1083</v>
      </c>
      <c r="B61" s="6" t="s">
        <v>163</v>
      </c>
      <c r="C61" s="6" t="s">
        <v>164</v>
      </c>
      <c r="D61" s="6" t="s">
        <v>838</v>
      </c>
      <c r="E61" s="6"/>
      <c r="F61" s="6" t="s">
        <v>166</v>
      </c>
      <c r="G61" s="249">
        <f>Latest!M:M</f>
        <v>10</v>
      </c>
      <c r="H61" s="251">
        <f>Latest!N:N</f>
        <v>24.99</v>
      </c>
    </row>
    <row r="62" spans="1:8">
      <c r="A62" s="174" t="s">
        <v>1084</v>
      </c>
      <c r="B62" s="174" t="s">
        <v>163</v>
      </c>
      <c r="C62" s="174" t="s">
        <v>164</v>
      </c>
      <c r="D62" s="174" t="s">
        <v>838</v>
      </c>
      <c r="E62" s="174"/>
      <c r="F62" s="174" t="s">
        <v>166</v>
      </c>
      <c r="G62" s="249">
        <f>Latest!M:M</f>
        <v>10</v>
      </c>
      <c r="H62" s="251">
        <f>Latest!N:N</f>
        <v>24.99</v>
      </c>
    </row>
    <row r="63" spans="1:8">
      <c r="A63" s="119" t="s">
        <v>1174</v>
      </c>
      <c r="B63" s="119" t="s">
        <v>837</v>
      </c>
      <c r="C63" s="6" t="s">
        <v>164</v>
      </c>
      <c r="D63" s="119" t="s">
        <v>1178</v>
      </c>
      <c r="E63" s="119"/>
      <c r="F63" s="119"/>
      <c r="G63" s="249">
        <f>Latest!M:M</f>
        <v>10</v>
      </c>
      <c r="H63" s="251">
        <f>Latest!N:N</f>
        <v>24</v>
      </c>
    </row>
    <row r="64" spans="1:8">
      <c r="A64" s="119" t="s">
        <v>1175</v>
      </c>
      <c r="B64" s="119" t="s">
        <v>837</v>
      </c>
      <c r="C64" s="6" t="s">
        <v>164</v>
      </c>
      <c r="D64" s="119" t="s">
        <v>165</v>
      </c>
      <c r="E64" s="119"/>
      <c r="F64" s="119"/>
      <c r="G64" s="249">
        <f>Latest!M:M</f>
        <v>10</v>
      </c>
      <c r="H64" s="251">
        <f>Latest!N:N</f>
        <v>24</v>
      </c>
    </row>
    <row r="65" spans="1:8">
      <c r="A65" s="119" t="s">
        <v>1176</v>
      </c>
      <c r="B65" s="119" t="s">
        <v>837</v>
      </c>
      <c r="C65" s="6" t="s">
        <v>164</v>
      </c>
      <c r="D65" s="119" t="s">
        <v>165</v>
      </c>
      <c r="E65" s="119"/>
      <c r="F65" s="119"/>
      <c r="G65" s="249">
        <f>Latest!M:M</f>
        <v>10</v>
      </c>
      <c r="H65" s="251">
        <f>Latest!N:N</f>
        <v>24</v>
      </c>
    </row>
    <row r="66" spans="1:8">
      <c r="A66" s="119" t="s">
        <v>1177</v>
      </c>
      <c r="B66" s="119" t="s">
        <v>837</v>
      </c>
      <c r="C66" s="6" t="s">
        <v>164</v>
      </c>
      <c r="D66" s="119" t="s">
        <v>165</v>
      </c>
      <c r="E66" s="119"/>
      <c r="F66" s="119"/>
      <c r="G66" s="249">
        <f>Latest!M:M</f>
        <v>10</v>
      </c>
      <c r="H66" s="251">
        <f>Latest!N:N</f>
        <v>24</v>
      </c>
    </row>
    <row r="67" spans="1:8">
      <c r="A67" s="6"/>
      <c r="B67" s="6"/>
      <c r="C67" s="6"/>
      <c r="D67" s="6"/>
      <c r="E67" s="6"/>
      <c r="F67" s="6"/>
      <c r="G67" s="249">
        <f>Latest!M:M</f>
        <v>0</v>
      </c>
      <c r="H67" s="251">
        <f>Latest!N:N</f>
        <v>0</v>
      </c>
    </row>
    <row r="68" spans="1:8">
      <c r="A68" s="6" t="s">
        <v>191</v>
      </c>
      <c r="B68" s="6" t="s">
        <v>192</v>
      </c>
      <c r="C68" s="6" t="s">
        <v>121</v>
      </c>
      <c r="D68" s="6" t="s">
        <v>121</v>
      </c>
      <c r="E68" s="6"/>
      <c r="F68" s="6" t="s">
        <v>193</v>
      </c>
      <c r="G68" s="249">
        <f>Latest!M:M</f>
        <v>6</v>
      </c>
      <c r="H68" s="251">
        <f>Latest!N:N</f>
        <v>30</v>
      </c>
    </row>
    <row r="69" spans="1:8">
      <c r="A69" s="6" t="s">
        <v>196</v>
      </c>
      <c r="B69" s="6" t="s">
        <v>192</v>
      </c>
      <c r="C69" s="6" t="s">
        <v>121</v>
      </c>
      <c r="D69" s="6" t="s">
        <v>121</v>
      </c>
      <c r="E69" s="6"/>
      <c r="F69" s="6" t="s">
        <v>193</v>
      </c>
      <c r="G69" s="249">
        <f>Latest!M:M</f>
        <v>6</v>
      </c>
      <c r="H69" s="251">
        <f>Latest!N:N</f>
        <v>30</v>
      </c>
    </row>
    <row r="70" spans="1:8">
      <c r="A70" s="6" t="s">
        <v>198</v>
      </c>
      <c r="B70" s="6" t="s">
        <v>192</v>
      </c>
      <c r="C70" s="6" t="s">
        <v>199</v>
      </c>
      <c r="D70" s="6" t="s">
        <v>395</v>
      </c>
      <c r="E70" s="6" t="s">
        <v>396</v>
      </c>
      <c r="F70" s="6" t="s">
        <v>193</v>
      </c>
      <c r="G70" s="249">
        <f>Latest!M:M</f>
        <v>6</v>
      </c>
      <c r="H70" s="251">
        <f>Latest!N:N</f>
        <v>36</v>
      </c>
    </row>
    <row r="71" spans="1:8">
      <c r="A71" s="186" t="s">
        <v>397</v>
      </c>
      <c r="B71" s="186" t="s">
        <v>192</v>
      </c>
      <c r="C71" s="186" t="s">
        <v>199</v>
      </c>
      <c r="D71" s="186" t="s">
        <v>395</v>
      </c>
      <c r="E71" s="186" t="s">
        <v>396</v>
      </c>
      <c r="F71" s="186" t="s">
        <v>193</v>
      </c>
      <c r="G71" s="249">
        <f>Latest!M:M</f>
        <v>6</v>
      </c>
      <c r="H71" s="251">
        <f>Latest!N:N</f>
        <v>36</v>
      </c>
    </row>
    <row r="72" spans="1:8">
      <c r="A72" s="191" t="s">
        <v>781</v>
      </c>
      <c r="B72" s="191" t="s">
        <v>192</v>
      </c>
      <c r="C72" s="191" t="s">
        <v>199</v>
      </c>
      <c r="D72" s="191" t="s">
        <v>782</v>
      </c>
      <c r="E72" s="191" t="s">
        <v>947</v>
      </c>
      <c r="F72" s="191" t="s">
        <v>193</v>
      </c>
      <c r="G72" s="249">
        <f>Latest!M:M</f>
        <v>9</v>
      </c>
      <c r="H72" s="251">
        <f>Latest!N:N</f>
        <v>28.8</v>
      </c>
    </row>
    <row r="73" spans="1:8">
      <c r="A73" s="191" t="s">
        <v>948</v>
      </c>
      <c r="B73" s="191" t="s">
        <v>192</v>
      </c>
      <c r="C73" s="191" t="s">
        <v>199</v>
      </c>
      <c r="D73" s="191" t="s">
        <v>782</v>
      </c>
      <c r="E73" s="191" t="s">
        <v>947</v>
      </c>
      <c r="F73" s="191" t="s">
        <v>193</v>
      </c>
      <c r="G73" s="249">
        <f>Latest!M:M</f>
        <v>9</v>
      </c>
      <c r="H73" s="251">
        <f>Latest!N:N</f>
        <v>28.8</v>
      </c>
    </row>
    <row r="74" spans="1:8">
      <c r="A74" s="191" t="s">
        <v>949</v>
      </c>
      <c r="B74" s="191" t="s">
        <v>192</v>
      </c>
      <c r="C74" s="191" t="s">
        <v>950</v>
      </c>
      <c r="D74" s="191" t="s">
        <v>832</v>
      </c>
      <c r="E74" s="191" t="s">
        <v>833</v>
      </c>
      <c r="F74" s="191" t="s">
        <v>193</v>
      </c>
      <c r="G74" s="249">
        <f>Latest!M:M</f>
        <v>10</v>
      </c>
      <c r="H74" s="251">
        <f>Latest!N:N</f>
        <v>68.989999999999995</v>
      </c>
    </row>
    <row r="75" spans="1:8">
      <c r="A75" s="191" t="s">
        <v>834</v>
      </c>
      <c r="B75" s="191" t="s">
        <v>192</v>
      </c>
      <c r="C75" s="191" t="s">
        <v>950</v>
      </c>
      <c r="D75" s="191" t="s">
        <v>832</v>
      </c>
      <c r="E75" s="191" t="s">
        <v>833</v>
      </c>
      <c r="F75" s="191" t="s">
        <v>193</v>
      </c>
      <c r="G75" s="249">
        <f>Latest!M:M</f>
        <v>9</v>
      </c>
      <c r="H75" s="251">
        <f>Latest!N:N</f>
        <v>62.090999999999994</v>
      </c>
    </row>
    <row r="76" spans="1:8">
      <c r="A76" s="191" t="s">
        <v>1180</v>
      </c>
      <c r="B76" s="191" t="s">
        <v>192</v>
      </c>
      <c r="C76" s="191" t="s">
        <v>950</v>
      </c>
      <c r="D76" s="191" t="s">
        <v>832</v>
      </c>
      <c r="E76" s="191" t="s">
        <v>833</v>
      </c>
      <c r="F76" s="191" t="s">
        <v>193</v>
      </c>
      <c r="G76" s="249">
        <f>Latest!M:M</f>
        <v>10</v>
      </c>
      <c r="H76" s="251">
        <f>Latest!N:N</f>
        <v>50</v>
      </c>
    </row>
    <row r="77" spans="1:8">
      <c r="A77" s="191" t="s">
        <v>1181</v>
      </c>
      <c r="B77" s="191" t="s">
        <v>192</v>
      </c>
      <c r="C77" s="191" t="s">
        <v>950</v>
      </c>
      <c r="D77" s="191" t="s">
        <v>832</v>
      </c>
      <c r="E77" s="191" t="s">
        <v>833</v>
      </c>
      <c r="F77" s="191" t="s">
        <v>193</v>
      </c>
      <c r="G77" s="249">
        <f>Latest!M:M</f>
        <v>10</v>
      </c>
      <c r="H77" s="251">
        <f>Latest!N:N</f>
        <v>50</v>
      </c>
    </row>
    <row r="78" spans="1:8">
      <c r="A78" s="186"/>
      <c r="B78" s="186"/>
      <c r="C78" s="186"/>
      <c r="D78" s="186"/>
      <c r="E78" s="186"/>
      <c r="F78" s="186"/>
      <c r="G78" s="249">
        <f>Latest!M:M</f>
        <v>0</v>
      </c>
      <c r="H78" s="251">
        <f>Latest!N:N</f>
        <v>0</v>
      </c>
    </row>
    <row r="79" spans="1:8">
      <c r="A79" s="6" t="s">
        <v>398</v>
      </c>
      <c r="B79" s="6" t="s">
        <v>399</v>
      </c>
      <c r="C79" s="6" t="s">
        <v>400</v>
      </c>
      <c r="D79" s="6" t="s">
        <v>121</v>
      </c>
      <c r="E79" s="6" t="s">
        <v>401</v>
      </c>
      <c r="F79" s="6" t="s">
        <v>56</v>
      </c>
      <c r="G79" s="249">
        <f>Latest!M:M</f>
        <v>5</v>
      </c>
      <c r="H79" s="251">
        <f>Latest!N:N</f>
        <v>1.5</v>
      </c>
    </row>
    <row r="80" spans="1:8">
      <c r="A80" s="6" t="s">
        <v>58</v>
      </c>
      <c r="B80" s="6" t="s">
        <v>399</v>
      </c>
      <c r="C80" s="6" t="s">
        <v>400</v>
      </c>
      <c r="D80" s="6" t="s">
        <v>121</v>
      </c>
      <c r="E80" s="6" t="s">
        <v>401</v>
      </c>
      <c r="F80" s="6" t="s">
        <v>56</v>
      </c>
      <c r="G80" s="249">
        <f>Latest!M:M</f>
        <v>6</v>
      </c>
      <c r="H80" s="251">
        <f>Latest!N:N</f>
        <v>1.7999999999999998</v>
      </c>
    </row>
    <row r="81" spans="1:8">
      <c r="A81" s="6" t="s">
        <v>59</v>
      </c>
      <c r="B81" s="6" t="s">
        <v>399</v>
      </c>
      <c r="C81" s="6" t="s">
        <v>60</v>
      </c>
      <c r="D81" s="6" t="s">
        <v>121</v>
      </c>
      <c r="E81" s="6" t="s">
        <v>401</v>
      </c>
      <c r="F81" s="6" t="s">
        <v>56</v>
      </c>
      <c r="G81" s="249">
        <f>Latest!M:M</f>
        <v>6</v>
      </c>
      <c r="H81" s="251">
        <f>Latest!N:N</f>
        <v>1.7999999999999998</v>
      </c>
    </row>
    <row r="82" spans="1:8">
      <c r="A82" s="6" t="s">
        <v>61</v>
      </c>
      <c r="B82" s="6" t="s">
        <v>399</v>
      </c>
      <c r="C82" s="6" t="s">
        <v>60</v>
      </c>
      <c r="D82" s="6" t="s">
        <v>121</v>
      </c>
      <c r="E82" s="6" t="s">
        <v>401</v>
      </c>
      <c r="F82" s="6" t="s">
        <v>56</v>
      </c>
      <c r="G82" s="249">
        <f>Latest!M:M</f>
        <v>6</v>
      </c>
      <c r="H82" s="251">
        <f>Latest!N:N</f>
        <v>1.7999999999999998</v>
      </c>
    </row>
    <row r="83" spans="1:8">
      <c r="A83" s="6" t="s">
        <v>62</v>
      </c>
      <c r="B83" s="6" t="s">
        <v>399</v>
      </c>
      <c r="C83" s="6" t="s">
        <v>400</v>
      </c>
      <c r="D83" s="6" t="s">
        <v>121</v>
      </c>
      <c r="E83" s="6" t="s">
        <v>401</v>
      </c>
      <c r="F83" s="6" t="s">
        <v>56</v>
      </c>
      <c r="G83" s="249">
        <f>Latest!M:M</f>
        <v>6</v>
      </c>
      <c r="H83" s="251">
        <f>Latest!N:N</f>
        <v>1.7999999999999998</v>
      </c>
    </row>
    <row r="84" spans="1:8">
      <c r="A84" s="6" t="s">
        <v>64</v>
      </c>
      <c r="B84" s="6" t="s">
        <v>399</v>
      </c>
      <c r="C84" s="6" t="s">
        <v>65</v>
      </c>
      <c r="D84" s="6" t="s">
        <v>121</v>
      </c>
      <c r="E84" s="6" t="s">
        <v>66</v>
      </c>
      <c r="F84" s="6" t="s">
        <v>56</v>
      </c>
      <c r="G84" s="249">
        <f>Latest!M:M</f>
        <v>6</v>
      </c>
      <c r="H84" s="251">
        <f>Latest!N:N</f>
        <v>1.7999999999999998</v>
      </c>
    </row>
    <row r="85" spans="1:8">
      <c r="A85" s="6"/>
      <c r="B85" s="6"/>
      <c r="C85" s="6"/>
      <c r="D85" s="6"/>
      <c r="E85" s="6"/>
      <c r="F85" s="6"/>
      <c r="G85" s="249">
        <f>Latest!M:M</f>
        <v>0</v>
      </c>
      <c r="H85" s="251">
        <f>Latest!N:N</f>
        <v>0</v>
      </c>
    </row>
    <row r="86" spans="1:8">
      <c r="A86" s="6" t="s">
        <v>818</v>
      </c>
      <c r="B86" s="6" t="s">
        <v>69</v>
      </c>
      <c r="C86" s="6" t="s">
        <v>70</v>
      </c>
      <c r="D86" s="6" t="s">
        <v>71</v>
      </c>
      <c r="E86" s="6" t="s">
        <v>203</v>
      </c>
      <c r="F86" s="6" t="s">
        <v>72</v>
      </c>
      <c r="G86" s="249">
        <f>Latest!M:M</f>
        <v>5</v>
      </c>
      <c r="H86" s="251">
        <f>Latest!N:N</f>
        <v>7.5</v>
      </c>
    </row>
    <row r="87" spans="1:8">
      <c r="A87" s="6" t="s">
        <v>1008</v>
      </c>
      <c r="B87" s="6" t="s">
        <v>69</v>
      </c>
      <c r="C87" s="6"/>
      <c r="D87" s="6"/>
      <c r="E87" s="6"/>
      <c r="F87" s="6"/>
      <c r="G87" s="249">
        <f>Latest!M:M</f>
        <v>4</v>
      </c>
      <c r="H87" s="251">
        <f>Latest!N:N</f>
        <v>6</v>
      </c>
    </row>
    <row r="88" spans="1:8">
      <c r="A88" s="6" t="s">
        <v>76</v>
      </c>
      <c r="B88" s="6" t="s">
        <v>69</v>
      </c>
      <c r="C88" s="6" t="s">
        <v>701</v>
      </c>
      <c r="D88" s="6" t="s">
        <v>77</v>
      </c>
      <c r="E88" s="6" t="s">
        <v>702</v>
      </c>
      <c r="F88" s="6" t="s">
        <v>297</v>
      </c>
      <c r="G88" s="249">
        <f>Latest!M:M</f>
        <v>8</v>
      </c>
      <c r="H88" s="251">
        <f>Latest!N:N</f>
        <v>12</v>
      </c>
    </row>
    <row r="89" spans="1:8">
      <c r="A89" s="6" t="s">
        <v>78</v>
      </c>
      <c r="B89" s="6" t="s">
        <v>69</v>
      </c>
      <c r="C89" s="6" t="s">
        <v>74</v>
      </c>
      <c r="D89" s="6" t="s">
        <v>121</v>
      </c>
      <c r="E89" s="6" t="s">
        <v>203</v>
      </c>
      <c r="F89" s="6" t="s">
        <v>75</v>
      </c>
      <c r="G89" s="249">
        <f>Latest!M:M</f>
        <v>5</v>
      </c>
      <c r="H89" s="251">
        <f>Latest!N:N</f>
        <v>7.5</v>
      </c>
    </row>
    <row r="90" spans="1:8">
      <c r="A90" s="6" t="s">
        <v>79</v>
      </c>
      <c r="B90" s="6" t="s">
        <v>69</v>
      </c>
      <c r="C90" s="6" t="s">
        <v>820</v>
      </c>
      <c r="D90" s="6" t="s">
        <v>121</v>
      </c>
      <c r="E90" s="6" t="s">
        <v>147</v>
      </c>
      <c r="F90" s="6" t="s">
        <v>72</v>
      </c>
      <c r="G90" s="249">
        <f>Latest!M:M</f>
        <v>8</v>
      </c>
      <c r="H90" s="251">
        <f>Latest!N:N</f>
        <v>12</v>
      </c>
    </row>
    <row r="91" spans="1:8">
      <c r="A91" s="119" t="s">
        <v>81</v>
      </c>
      <c r="B91" s="119" t="s">
        <v>69</v>
      </c>
      <c r="C91" s="119" t="s">
        <v>70</v>
      </c>
      <c r="D91" s="119" t="s">
        <v>121</v>
      </c>
      <c r="E91" s="119" t="s">
        <v>80</v>
      </c>
      <c r="F91" s="119" t="s">
        <v>75</v>
      </c>
      <c r="G91" s="249">
        <f>Latest!M:M</f>
        <v>5</v>
      </c>
      <c r="H91" s="251">
        <f>Latest!N:N</f>
        <v>7.5</v>
      </c>
    </row>
    <row r="92" spans="1:8">
      <c r="A92" s="6" t="s">
        <v>1009</v>
      </c>
      <c r="B92" s="6" t="s">
        <v>69</v>
      </c>
      <c r="C92" s="6" t="s">
        <v>74</v>
      </c>
      <c r="D92" s="6"/>
      <c r="E92" s="6" t="s">
        <v>133</v>
      </c>
      <c r="F92" s="6"/>
      <c r="G92" s="249">
        <f>Latest!M:M</f>
        <v>8</v>
      </c>
      <c r="H92" s="251">
        <f>Latest!N:N</f>
        <v>0</v>
      </c>
    </row>
    <row r="93" spans="1:8">
      <c r="A93" s="238" t="s">
        <v>1011</v>
      </c>
      <c r="B93" s="238" t="s">
        <v>69</v>
      </c>
      <c r="C93" s="238"/>
      <c r="D93" s="238"/>
      <c r="E93" s="238"/>
      <c r="F93" s="238"/>
      <c r="G93" s="249">
        <f>Latest!M:M</f>
        <v>8</v>
      </c>
      <c r="H93" s="251">
        <f>Latest!N:N</f>
        <v>0</v>
      </c>
    </row>
    <row r="94" spans="1:8">
      <c r="A94" s="6" t="s">
        <v>822</v>
      </c>
      <c r="B94" s="6" t="s">
        <v>69</v>
      </c>
      <c r="C94" s="6" t="s">
        <v>70</v>
      </c>
      <c r="D94" s="44" t="s">
        <v>121</v>
      </c>
      <c r="E94" s="6" t="s">
        <v>82</v>
      </c>
      <c r="F94" s="6" t="s">
        <v>75</v>
      </c>
      <c r="G94" s="249">
        <f>Latest!M:M</f>
        <v>8</v>
      </c>
      <c r="H94" s="251">
        <f>Latest!N:N</f>
        <v>12</v>
      </c>
    </row>
    <row r="95" spans="1:8">
      <c r="A95" s="6" t="s">
        <v>1010</v>
      </c>
      <c r="B95" s="6" t="s">
        <v>69</v>
      </c>
      <c r="C95" s="6"/>
      <c r="D95" s="44"/>
      <c r="E95" s="6" t="s">
        <v>5</v>
      </c>
      <c r="F95" s="6" t="s">
        <v>75</v>
      </c>
      <c r="G95" s="249">
        <f>Latest!M:M</f>
        <v>10</v>
      </c>
      <c r="H95" s="251">
        <f>Latest!N:N</f>
        <v>13</v>
      </c>
    </row>
    <row r="96" spans="1:8">
      <c r="A96" s="6" t="s">
        <v>632</v>
      </c>
      <c r="B96" s="6" t="s">
        <v>69</v>
      </c>
      <c r="C96" s="6" t="s">
        <v>70</v>
      </c>
      <c r="D96" s="44" t="s">
        <v>700</v>
      </c>
      <c r="E96" s="6" t="s">
        <v>147</v>
      </c>
      <c r="F96" s="6" t="s">
        <v>75</v>
      </c>
      <c r="G96" s="249">
        <f>Latest!M:M</f>
        <v>9</v>
      </c>
      <c r="H96" s="251">
        <f>Latest!N:N</f>
        <v>13.5</v>
      </c>
    </row>
    <row r="97" spans="1:26">
      <c r="A97" s="6" t="s">
        <v>634</v>
      </c>
      <c r="B97" s="6" t="s">
        <v>69</v>
      </c>
      <c r="C97" s="6" t="s">
        <v>819</v>
      </c>
      <c r="D97" s="44" t="s">
        <v>121</v>
      </c>
      <c r="E97" s="6" t="s">
        <v>5</v>
      </c>
      <c r="F97" s="6" t="s">
        <v>75</v>
      </c>
      <c r="G97" s="249">
        <f>Latest!M:M</f>
        <v>6</v>
      </c>
      <c r="H97" s="251">
        <f>Latest!N:N</f>
        <v>9</v>
      </c>
    </row>
    <row r="98" spans="1:26">
      <c r="A98" s="6" t="s">
        <v>635</v>
      </c>
      <c r="B98" s="6" t="s">
        <v>69</v>
      </c>
      <c r="C98" s="6" t="s">
        <v>819</v>
      </c>
      <c r="D98" s="44" t="s">
        <v>121</v>
      </c>
      <c r="E98" s="6" t="s">
        <v>730</v>
      </c>
      <c r="F98" s="6" t="s">
        <v>75</v>
      </c>
      <c r="G98" s="249">
        <f>Latest!M:M</f>
        <v>7</v>
      </c>
      <c r="H98" s="251">
        <f>Latest!N:N</f>
        <v>10.5</v>
      </c>
    </row>
    <row r="99" spans="1:26">
      <c r="A99" s="6" t="s">
        <v>446</v>
      </c>
      <c r="B99" s="6" t="s">
        <v>69</v>
      </c>
      <c r="C99" s="6" t="s">
        <v>819</v>
      </c>
      <c r="D99" s="44" t="s">
        <v>121</v>
      </c>
      <c r="E99" s="6" t="s">
        <v>730</v>
      </c>
      <c r="F99" s="6" t="s">
        <v>75</v>
      </c>
      <c r="G99" s="249">
        <f>Latest!M:M</f>
        <v>8</v>
      </c>
      <c r="H99" s="251">
        <f>Latest!N:N</f>
        <v>12</v>
      </c>
    </row>
    <row r="100" spans="1:26">
      <c r="A100" s="6" t="s">
        <v>911</v>
      </c>
      <c r="B100" s="6" t="s">
        <v>69</v>
      </c>
      <c r="C100" s="6" t="s">
        <v>70</v>
      </c>
      <c r="D100" s="44" t="s">
        <v>700</v>
      </c>
      <c r="E100" s="6" t="s">
        <v>5</v>
      </c>
      <c r="F100" s="6" t="s">
        <v>75</v>
      </c>
      <c r="G100" s="249">
        <f>Latest!M:M</f>
        <v>8</v>
      </c>
      <c r="H100" s="251">
        <f>Latest!N:N</f>
        <v>12</v>
      </c>
    </row>
    <row r="101" spans="1:26">
      <c r="A101" s="6" t="s">
        <v>538</v>
      </c>
      <c r="B101" s="6" t="s">
        <v>69</v>
      </c>
      <c r="C101" s="6" t="s">
        <v>408</v>
      </c>
      <c r="D101" s="44" t="s">
        <v>121</v>
      </c>
      <c r="E101" s="6" t="s">
        <v>540</v>
      </c>
      <c r="F101" s="6" t="s">
        <v>75</v>
      </c>
      <c r="G101" s="249">
        <f>Latest!M:M</f>
        <v>9</v>
      </c>
      <c r="H101" s="251">
        <f>Latest!N:N</f>
        <v>13.5</v>
      </c>
    </row>
    <row r="102" spans="1:26">
      <c r="A102" s="238" t="s">
        <v>539</v>
      </c>
      <c r="B102" s="238" t="s">
        <v>69</v>
      </c>
      <c r="C102" s="238" t="s">
        <v>70</v>
      </c>
      <c r="D102" s="239" t="s">
        <v>121</v>
      </c>
      <c r="E102" s="238" t="s">
        <v>540</v>
      </c>
      <c r="F102" s="238" t="s">
        <v>72</v>
      </c>
      <c r="G102" s="249">
        <f>Latest!M:M</f>
        <v>8</v>
      </c>
      <c r="H102" s="251">
        <f>Latest!N:N</f>
        <v>12</v>
      </c>
    </row>
    <row r="103" spans="1:26">
      <c r="A103" s="174" t="s">
        <v>826</v>
      </c>
      <c r="B103" s="174" t="s">
        <v>69</v>
      </c>
      <c r="C103" s="174" t="s">
        <v>819</v>
      </c>
      <c r="D103" s="195"/>
      <c r="E103" s="174" t="s">
        <v>540</v>
      </c>
      <c r="F103" s="174" t="s">
        <v>75</v>
      </c>
      <c r="G103" s="249">
        <f>Latest!M:M</f>
        <v>9</v>
      </c>
      <c r="H103" s="251">
        <f>Latest!N:N</f>
        <v>19.791</v>
      </c>
    </row>
    <row r="104" spans="1:26">
      <c r="A104" s="238" t="s">
        <v>827</v>
      </c>
      <c r="B104" s="238" t="s">
        <v>69</v>
      </c>
      <c r="C104" s="238" t="s">
        <v>819</v>
      </c>
      <c r="D104" s="239"/>
      <c r="E104" s="238" t="s">
        <v>540</v>
      </c>
      <c r="F104" s="238" t="s">
        <v>75</v>
      </c>
      <c r="G104" s="249">
        <f>Latest!M:M</f>
        <v>8</v>
      </c>
      <c r="H104" s="251">
        <f>Latest!N:N</f>
        <v>17.591999999999999</v>
      </c>
    </row>
    <row r="105" spans="1:26">
      <c r="A105" s="6" t="s">
        <v>828</v>
      </c>
      <c r="B105" s="6" t="s">
        <v>69</v>
      </c>
      <c r="C105" s="6" t="s">
        <v>819</v>
      </c>
      <c r="D105" s="44"/>
      <c r="E105" s="6" t="s">
        <v>540</v>
      </c>
      <c r="F105" s="6" t="s">
        <v>75</v>
      </c>
      <c r="G105" s="249">
        <f>Latest!M:M</f>
        <v>9</v>
      </c>
      <c r="H105" s="251">
        <f>Latest!N:N</f>
        <v>19.791</v>
      </c>
    </row>
    <row r="106" spans="1:26">
      <c r="A106" s="119" t="s">
        <v>1061</v>
      </c>
      <c r="B106" s="119" t="s">
        <v>69</v>
      </c>
      <c r="C106" s="119" t="s">
        <v>820</v>
      </c>
      <c r="D106" s="233" t="s">
        <v>121</v>
      </c>
      <c r="E106" s="119" t="s">
        <v>5</v>
      </c>
      <c r="F106" s="119" t="s">
        <v>75</v>
      </c>
      <c r="G106" s="249">
        <f>Latest!M:M</f>
        <v>10</v>
      </c>
      <c r="H106" s="251">
        <f>Latest!N:N</f>
        <v>50</v>
      </c>
    </row>
    <row r="107" spans="1:26">
      <c r="A107" s="6" t="s">
        <v>1062</v>
      </c>
      <c r="B107" s="6" t="s">
        <v>69</v>
      </c>
      <c r="C107" s="6" t="s">
        <v>820</v>
      </c>
      <c r="D107" s="44" t="s">
        <v>121</v>
      </c>
      <c r="E107" s="6" t="s">
        <v>540</v>
      </c>
      <c r="F107" s="6" t="s">
        <v>75</v>
      </c>
      <c r="G107" s="249">
        <f>Latest!M:M</f>
        <v>10</v>
      </c>
      <c r="H107" s="251">
        <f>Latest!N:N</f>
        <v>50</v>
      </c>
    </row>
    <row r="108" spans="1:26">
      <c r="A108" s="6" t="s">
        <v>1063</v>
      </c>
      <c r="B108" s="6" t="s">
        <v>69</v>
      </c>
      <c r="C108" s="6" t="s">
        <v>820</v>
      </c>
      <c r="D108" s="44" t="s">
        <v>121</v>
      </c>
      <c r="E108" s="6" t="s">
        <v>133</v>
      </c>
      <c r="F108" s="6" t="s">
        <v>75</v>
      </c>
      <c r="G108" s="249">
        <f>Latest!M:M</f>
        <v>10</v>
      </c>
      <c r="H108" s="251">
        <f>Latest!N:N</f>
        <v>50</v>
      </c>
    </row>
    <row r="109" spans="1:26">
      <c r="A109" s="6" t="s">
        <v>1064</v>
      </c>
      <c r="B109" s="6" t="s">
        <v>69</v>
      </c>
      <c r="C109" s="6" t="s">
        <v>820</v>
      </c>
      <c r="D109" s="44" t="s">
        <v>121</v>
      </c>
      <c r="E109" s="6" t="s">
        <v>540</v>
      </c>
      <c r="F109" s="6" t="s">
        <v>75</v>
      </c>
      <c r="G109" s="249">
        <f>Latest!M:M</f>
        <v>10</v>
      </c>
      <c r="H109" s="251">
        <f>Latest!N:N</f>
        <v>50</v>
      </c>
    </row>
    <row r="110" spans="1:26">
      <c r="A110" s="6" t="s">
        <v>1086</v>
      </c>
      <c r="B110" s="6" t="s">
        <v>69</v>
      </c>
      <c r="C110" s="6" t="s">
        <v>1087</v>
      </c>
      <c r="D110" s="44" t="s">
        <v>121</v>
      </c>
      <c r="E110" s="6" t="s">
        <v>133</v>
      </c>
      <c r="F110" s="6" t="s">
        <v>75</v>
      </c>
      <c r="G110" s="249">
        <f>Latest!M:M</f>
        <v>10</v>
      </c>
      <c r="H110" s="251">
        <f>Latest!N:N</f>
        <v>20</v>
      </c>
    </row>
    <row r="111" spans="1:26" s="11" customFormat="1">
      <c r="A111" s="6" t="s">
        <v>1245</v>
      </c>
      <c r="B111" s="6" t="s">
        <v>69</v>
      </c>
      <c r="C111" s="6" t="s">
        <v>1223</v>
      </c>
      <c r="D111" s="6"/>
      <c r="E111" s="6" t="s">
        <v>1224</v>
      </c>
      <c r="F111" s="6" t="s">
        <v>1225</v>
      </c>
      <c r="G111" s="249">
        <f>Latest!M:M</f>
        <v>10</v>
      </c>
      <c r="H111" s="251">
        <f>Latest!N:N</f>
        <v>13</v>
      </c>
      <c r="X111" s="54"/>
      <c r="Y111" s="54"/>
      <c r="Z111" s="54"/>
    </row>
    <row r="112" spans="1:26" s="11" customFormat="1">
      <c r="A112" s="6" t="s">
        <v>1246</v>
      </c>
      <c r="B112" s="6" t="s">
        <v>69</v>
      </c>
      <c r="C112" s="6" t="s">
        <v>1223</v>
      </c>
      <c r="D112" s="6"/>
      <c r="E112" s="6" t="s">
        <v>1227</v>
      </c>
      <c r="F112" s="6" t="s">
        <v>75</v>
      </c>
      <c r="G112" s="249">
        <f>Latest!M:M</f>
        <v>10</v>
      </c>
      <c r="H112" s="251">
        <f>Latest!N:N</f>
        <v>13</v>
      </c>
      <c r="X112" s="54"/>
      <c r="Y112" s="54"/>
      <c r="Z112" s="54"/>
    </row>
    <row r="113" spans="1:26" s="11" customFormat="1">
      <c r="A113" s="6" t="s">
        <v>1247</v>
      </c>
      <c r="B113" s="6" t="s">
        <v>69</v>
      </c>
      <c r="C113" s="6" t="s">
        <v>1223</v>
      </c>
      <c r="D113" s="6"/>
      <c r="E113" s="6" t="s">
        <v>1229</v>
      </c>
      <c r="F113" s="6" t="s">
        <v>75</v>
      </c>
      <c r="G113" s="249">
        <f>Latest!M:M</f>
        <v>10</v>
      </c>
      <c r="H113" s="251">
        <f>Latest!N:N</f>
        <v>13</v>
      </c>
      <c r="X113" s="54"/>
      <c r="Y113" s="54"/>
      <c r="Z113" s="54"/>
    </row>
    <row r="114" spans="1:26" s="11" customFormat="1">
      <c r="A114" s="6" t="s">
        <v>1248</v>
      </c>
      <c r="B114" s="6" t="s">
        <v>69</v>
      </c>
      <c r="C114" s="262" t="s">
        <v>1223</v>
      </c>
      <c r="D114" s="262"/>
      <c r="E114" s="262" t="s">
        <v>1231</v>
      </c>
      <c r="F114" s="6" t="s">
        <v>75</v>
      </c>
      <c r="G114" s="249">
        <f>Latest!M:M</f>
        <v>10</v>
      </c>
      <c r="H114" s="251">
        <f>Latest!N:N</f>
        <v>13</v>
      </c>
    </row>
    <row r="115" spans="1:26" s="11" customFormat="1">
      <c r="A115" s="6" t="s">
        <v>1249</v>
      </c>
      <c r="B115" s="6" t="s">
        <v>69</v>
      </c>
      <c r="C115" s="262" t="s">
        <v>1223</v>
      </c>
      <c r="D115" s="262"/>
      <c r="E115" s="262" t="s">
        <v>1231</v>
      </c>
      <c r="F115" s="6" t="s">
        <v>75</v>
      </c>
      <c r="G115" s="249">
        <f>Latest!M:M</f>
        <v>10</v>
      </c>
      <c r="H115" s="251">
        <f>Latest!N:N</f>
        <v>13</v>
      </c>
    </row>
    <row r="116" spans="1:26" s="11" customFormat="1">
      <c r="A116" s="6" t="s">
        <v>1250</v>
      </c>
      <c r="B116" s="6" t="s">
        <v>69</v>
      </c>
      <c r="C116" s="262" t="s">
        <v>1223</v>
      </c>
      <c r="D116" s="262"/>
      <c r="E116" s="262" t="s">
        <v>1231</v>
      </c>
      <c r="F116" s="6" t="s">
        <v>75</v>
      </c>
      <c r="G116" s="249">
        <f>Latest!M:M</f>
        <v>10</v>
      </c>
      <c r="H116" s="251">
        <f>Latest!N:N</f>
        <v>13</v>
      </c>
    </row>
    <row r="117" spans="1:26">
      <c r="A117" s="6"/>
      <c r="B117" s="6"/>
      <c r="C117" s="6"/>
      <c r="D117" s="6"/>
      <c r="E117" s="6"/>
      <c r="F117" s="6"/>
      <c r="G117" s="249">
        <f>Latest!M:M</f>
        <v>0</v>
      </c>
      <c r="H117" s="251">
        <f>Latest!N:N</f>
        <v>0</v>
      </c>
    </row>
    <row r="118" spans="1:26">
      <c r="A118" s="6" t="s">
        <v>83</v>
      </c>
      <c r="B118" s="6" t="s">
        <v>84</v>
      </c>
      <c r="C118" s="6" t="s">
        <v>85</v>
      </c>
      <c r="D118" s="6" t="s">
        <v>88</v>
      </c>
      <c r="E118" s="6" t="s">
        <v>203</v>
      </c>
      <c r="F118" s="6" t="s">
        <v>50</v>
      </c>
      <c r="G118" s="249">
        <f>Latest!M:M</f>
        <v>8</v>
      </c>
      <c r="H118" s="251">
        <f>Latest!N:N</f>
        <v>20</v>
      </c>
    </row>
    <row r="119" spans="1:26">
      <c r="A119" s="6" t="s">
        <v>1018</v>
      </c>
      <c r="B119" s="6" t="s">
        <v>84</v>
      </c>
      <c r="C119" s="6" t="s">
        <v>1019</v>
      </c>
      <c r="D119" s="6"/>
      <c r="E119" s="6"/>
      <c r="F119" s="6"/>
      <c r="G119" s="249">
        <f>Latest!M:M</f>
        <v>6</v>
      </c>
      <c r="H119" s="251">
        <f>Latest!N:N</f>
        <v>7.1999999999999993</v>
      </c>
    </row>
    <row r="120" spans="1:26">
      <c r="A120" s="6" t="s">
        <v>231</v>
      </c>
      <c r="B120" s="6" t="s">
        <v>84</v>
      </c>
      <c r="C120" s="6" t="s">
        <v>232</v>
      </c>
      <c r="D120" s="6" t="s">
        <v>121</v>
      </c>
      <c r="E120" s="6" t="s">
        <v>233</v>
      </c>
      <c r="F120" s="6" t="s">
        <v>234</v>
      </c>
      <c r="G120" s="249">
        <f>Latest!M:M</f>
        <v>7</v>
      </c>
      <c r="H120" s="251">
        <f>Latest!N:N</f>
        <v>17.5</v>
      </c>
    </row>
    <row r="121" spans="1:26">
      <c r="A121" s="6" t="s">
        <v>235</v>
      </c>
      <c r="B121" s="6" t="s">
        <v>84</v>
      </c>
      <c r="C121" s="6" t="s">
        <v>85</v>
      </c>
      <c r="D121" s="6" t="s">
        <v>88</v>
      </c>
      <c r="E121" s="6" t="s">
        <v>203</v>
      </c>
      <c r="F121" s="6" t="s">
        <v>75</v>
      </c>
      <c r="G121" s="249">
        <f>Latest!M:M</f>
        <v>7</v>
      </c>
      <c r="H121" s="251">
        <f>Latest!N:N</f>
        <v>17.5</v>
      </c>
    </row>
    <row r="122" spans="1:26">
      <c r="A122" s="6" t="s">
        <v>237</v>
      </c>
      <c r="B122" s="6" t="s">
        <v>84</v>
      </c>
      <c r="C122" s="6" t="s">
        <v>85</v>
      </c>
      <c r="D122" s="6" t="s">
        <v>238</v>
      </c>
      <c r="E122" s="6" t="s">
        <v>80</v>
      </c>
      <c r="F122" s="6" t="s">
        <v>75</v>
      </c>
      <c r="G122" s="249">
        <f>Latest!M:M</f>
        <v>7</v>
      </c>
      <c r="H122" s="251">
        <f>Latest!N:N</f>
        <v>15.749999999999998</v>
      </c>
    </row>
    <row r="123" spans="1:26">
      <c r="A123" s="6" t="s">
        <v>448</v>
      </c>
      <c r="B123" s="6" t="s">
        <v>84</v>
      </c>
      <c r="C123" s="6" t="s">
        <v>447</v>
      </c>
      <c r="D123" s="6" t="s">
        <v>704</v>
      </c>
      <c r="E123" s="6" t="s">
        <v>147</v>
      </c>
      <c r="F123" s="6" t="s">
        <v>705</v>
      </c>
      <c r="G123" s="249">
        <f>Latest!M:M</f>
        <v>10</v>
      </c>
      <c r="H123" s="251">
        <f>Latest!N:N</f>
        <v>20</v>
      </c>
    </row>
    <row r="124" spans="1:26">
      <c r="A124" s="6" t="s">
        <v>449</v>
      </c>
      <c r="B124" s="6" t="s">
        <v>84</v>
      </c>
      <c r="C124" s="6" t="s">
        <v>70</v>
      </c>
      <c r="D124" s="6" t="s">
        <v>121</v>
      </c>
      <c r="E124" s="6" t="s">
        <v>147</v>
      </c>
      <c r="F124" s="6" t="s">
        <v>715</v>
      </c>
      <c r="G124" s="249">
        <f>Latest!M:M</f>
        <v>6</v>
      </c>
      <c r="H124" s="251">
        <f>Latest!N:N</f>
        <v>6</v>
      </c>
    </row>
    <row r="125" spans="1:26">
      <c r="A125" s="6" t="s">
        <v>772</v>
      </c>
      <c r="B125" s="6" t="s">
        <v>84</v>
      </c>
      <c r="C125" s="6" t="s">
        <v>775</v>
      </c>
      <c r="D125" s="6" t="s">
        <v>121</v>
      </c>
      <c r="E125" s="6" t="s">
        <v>239</v>
      </c>
      <c r="F125" s="6" t="s">
        <v>350</v>
      </c>
      <c r="G125" s="249">
        <f>Latest!M:M</f>
        <v>6</v>
      </c>
      <c r="H125" s="251">
        <f>Latest!N:N</f>
        <v>15</v>
      </c>
    </row>
    <row r="126" spans="1:26">
      <c r="A126" s="6" t="s">
        <v>773</v>
      </c>
      <c r="B126" s="6" t="s">
        <v>84</v>
      </c>
      <c r="C126" s="6" t="s">
        <v>778</v>
      </c>
      <c r="D126" s="6" t="s">
        <v>121</v>
      </c>
      <c r="E126" s="6" t="s">
        <v>239</v>
      </c>
      <c r="F126" s="6" t="s">
        <v>350</v>
      </c>
      <c r="G126" s="249">
        <f>Latest!M:M</f>
        <v>6</v>
      </c>
      <c r="H126" s="251">
        <f>Latest!N:N</f>
        <v>15</v>
      </c>
    </row>
    <row r="127" spans="1:26">
      <c r="A127" s="6" t="s">
        <v>774</v>
      </c>
      <c r="B127" s="6" t="s">
        <v>84</v>
      </c>
      <c r="C127" s="6" t="s">
        <v>780</v>
      </c>
      <c r="D127" s="6" t="s">
        <v>121</v>
      </c>
      <c r="E127" s="6" t="s">
        <v>203</v>
      </c>
      <c r="F127" s="6" t="s">
        <v>779</v>
      </c>
      <c r="G127" s="249">
        <f>Latest!M:M</f>
        <v>6</v>
      </c>
      <c r="H127" s="251">
        <f>Latest!N:N</f>
        <v>15</v>
      </c>
    </row>
    <row r="128" spans="1:26">
      <c r="A128" s="6" t="s">
        <v>934</v>
      </c>
      <c r="B128" s="6" t="s">
        <v>84</v>
      </c>
      <c r="C128" s="6" t="s">
        <v>819</v>
      </c>
      <c r="D128" s="6" t="s">
        <v>933</v>
      </c>
      <c r="E128" s="6" t="s">
        <v>203</v>
      </c>
      <c r="F128" s="6" t="s">
        <v>297</v>
      </c>
      <c r="G128" s="249">
        <f>Latest!M:M</f>
        <v>9</v>
      </c>
      <c r="H128" s="251">
        <f>Latest!N:N</f>
        <v>17.991</v>
      </c>
    </row>
    <row r="129" spans="1:25">
      <c r="A129" s="6" t="s">
        <v>935</v>
      </c>
      <c r="B129" s="6" t="s">
        <v>84</v>
      </c>
      <c r="C129" s="6" t="s">
        <v>819</v>
      </c>
      <c r="D129" s="6" t="s">
        <v>933</v>
      </c>
      <c r="E129" s="6" t="s">
        <v>203</v>
      </c>
      <c r="F129" s="6" t="s">
        <v>297</v>
      </c>
      <c r="G129" s="249">
        <f>Latest!M:M</f>
        <v>10</v>
      </c>
      <c r="H129" s="251">
        <f>Latest!N:N</f>
        <v>19.989999999999998</v>
      </c>
    </row>
    <row r="130" spans="1:25">
      <c r="A130" s="6" t="s">
        <v>936</v>
      </c>
      <c r="B130" s="6" t="s">
        <v>84</v>
      </c>
      <c r="C130" s="6" t="s">
        <v>819</v>
      </c>
      <c r="D130" s="6" t="s">
        <v>933</v>
      </c>
      <c r="E130" s="6" t="s">
        <v>203</v>
      </c>
      <c r="F130" s="6" t="s">
        <v>297</v>
      </c>
      <c r="G130" s="249">
        <f>Latest!M:M</f>
        <v>10</v>
      </c>
      <c r="H130" s="251">
        <f>Latest!N:N</f>
        <v>19.989999999999998</v>
      </c>
    </row>
    <row r="131" spans="1:25">
      <c r="A131" s="6" t="s">
        <v>1065</v>
      </c>
      <c r="B131" s="6" t="s">
        <v>84</v>
      </c>
      <c r="C131" s="6" t="s">
        <v>1066</v>
      </c>
      <c r="D131" s="6" t="s">
        <v>1067</v>
      </c>
      <c r="E131" s="6" t="s">
        <v>133</v>
      </c>
      <c r="F131" s="6" t="s">
        <v>75</v>
      </c>
      <c r="G131" s="249">
        <f>Latest!M:M</f>
        <v>10</v>
      </c>
      <c r="H131" s="251">
        <f>Latest!N:N</f>
        <v>40</v>
      </c>
    </row>
    <row r="132" spans="1:25">
      <c r="A132" s="6" t="s">
        <v>1068</v>
      </c>
      <c r="B132" s="6" t="s">
        <v>84</v>
      </c>
      <c r="C132" s="6" t="s">
        <v>70</v>
      </c>
      <c r="D132" s="6" t="s">
        <v>1069</v>
      </c>
      <c r="E132" s="6" t="s">
        <v>239</v>
      </c>
      <c r="F132" s="6" t="s">
        <v>75</v>
      </c>
      <c r="G132" s="249">
        <f>Latest!M:M</f>
        <v>10</v>
      </c>
      <c r="H132" s="251">
        <f>Latest!N:N</f>
        <v>40</v>
      </c>
    </row>
    <row r="133" spans="1:25">
      <c r="A133" s="6" t="s">
        <v>1071</v>
      </c>
      <c r="B133" s="6" t="s">
        <v>84</v>
      </c>
      <c r="C133" s="6" t="s">
        <v>70</v>
      </c>
      <c r="D133" s="6" t="s">
        <v>1069</v>
      </c>
      <c r="E133" s="6" t="s">
        <v>80</v>
      </c>
      <c r="F133" s="6" t="s">
        <v>75</v>
      </c>
      <c r="G133" s="249">
        <f>Latest!M:M</f>
        <v>10</v>
      </c>
      <c r="H133" s="251">
        <f>Latest!N:N</f>
        <v>70</v>
      </c>
    </row>
    <row r="134" spans="1:25">
      <c r="A134" s="6" t="s">
        <v>1072</v>
      </c>
      <c r="B134" s="6" t="s">
        <v>84</v>
      </c>
      <c r="C134" s="6" t="s">
        <v>70</v>
      </c>
      <c r="D134" s="6" t="s">
        <v>1069</v>
      </c>
      <c r="E134" s="6" t="s">
        <v>133</v>
      </c>
      <c r="F134" s="6" t="s">
        <v>75</v>
      </c>
      <c r="G134" s="249">
        <f>Latest!M:M</f>
        <v>10</v>
      </c>
      <c r="H134" s="251">
        <f>Latest!N:N</f>
        <v>70</v>
      </c>
    </row>
    <row r="135" spans="1:25">
      <c r="A135" s="6" t="s">
        <v>1088</v>
      </c>
      <c r="B135" s="6" t="s">
        <v>84</v>
      </c>
      <c r="C135" s="6" t="s">
        <v>1089</v>
      </c>
      <c r="D135" s="6"/>
      <c r="E135" s="6" t="s">
        <v>203</v>
      </c>
      <c r="F135" s="6" t="s">
        <v>50</v>
      </c>
      <c r="G135" s="249">
        <f>Latest!M:M</f>
        <v>9</v>
      </c>
      <c r="H135" s="251">
        <f>Latest!N:N</f>
        <v>27</v>
      </c>
    </row>
    <row r="136" spans="1:25" s="11" customFormat="1">
      <c r="A136" s="6" t="s">
        <v>1234</v>
      </c>
      <c r="B136" s="6" t="s">
        <v>84</v>
      </c>
      <c r="C136" s="6" t="s">
        <v>70</v>
      </c>
      <c r="E136" s="6" t="s">
        <v>1235</v>
      </c>
      <c r="F136" s="6" t="s">
        <v>1236</v>
      </c>
      <c r="G136" s="249">
        <f>Latest!M:M</f>
        <v>10</v>
      </c>
      <c r="H136" s="251">
        <f>Latest!N:N</f>
        <v>15</v>
      </c>
      <c r="W136" s="54"/>
      <c r="X136" s="54"/>
      <c r="Y136" s="54"/>
    </row>
    <row r="137" spans="1:25" s="11" customFormat="1">
      <c r="A137" s="6" t="s">
        <v>1237</v>
      </c>
      <c r="B137" s="6" t="s">
        <v>84</v>
      </c>
      <c r="C137" s="6" t="s">
        <v>70</v>
      </c>
      <c r="E137" s="6" t="s">
        <v>203</v>
      </c>
      <c r="F137" s="6" t="s">
        <v>1238</v>
      </c>
      <c r="G137" s="249">
        <f>Latest!M:M</f>
        <v>10</v>
      </c>
      <c r="H137" s="251">
        <f>Latest!N:N</f>
        <v>18</v>
      </c>
      <c r="W137" s="54"/>
      <c r="X137" s="54"/>
      <c r="Y137" s="54"/>
    </row>
    <row r="138" spans="1:25" s="11" customFormat="1">
      <c r="A138" s="6" t="s">
        <v>1239</v>
      </c>
      <c r="B138" s="6" t="s">
        <v>84</v>
      </c>
      <c r="C138" s="6" t="s">
        <v>70</v>
      </c>
      <c r="E138" s="6" t="s">
        <v>239</v>
      </c>
      <c r="F138" s="6" t="s">
        <v>1238</v>
      </c>
      <c r="G138" s="249">
        <f>Latest!M:M</f>
        <v>10</v>
      </c>
      <c r="H138" s="251">
        <f>Latest!N:N</f>
        <v>18</v>
      </c>
      <c r="W138" s="54"/>
      <c r="X138" s="54"/>
      <c r="Y138" s="54"/>
    </row>
    <row r="139" spans="1:25" s="11" customFormat="1">
      <c r="A139" s="6" t="s">
        <v>1240</v>
      </c>
      <c r="B139" s="6" t="s">
        <v>84</v>
      </c>
      <c r="C139" s="6" t="s">
        <v>70</v>
      </c>
      <c r="E139" s="6" t="s">
        <v>1241</v>
      </c>
      <c r="F139" s="6" t="s">
        <v>1236</v>
      </c>
      <c r="G139" s="249">
        <f>Latest!M:M</f>
        <v>10</v>
      </c>
      <c r="H139" s="251">
        <f>Latest!N:N</f>
        <v>15</v>
      </c>
      <c r="W139" s="54"/>
      <c r="X139" s="54"/>
      <c r="Y139" s="54"/>
    </row>
    <row r="140" spans="1:25" s="11" customFormat="1">
      <c r="A140" s="6" t="s">
        <v>1242</v>
      </c>
      <c r="B140" s="6" t="s">
        <v>84</v>
      </c>
      <c r="C140" s="6" t="s">
        <v>70</v>
      </c>
      <c r="E140" s="6" t="s">
        <v>133</v>
      </c>
      <c r="F140" s="6" t="s">
        <v>1243</v>
      </c>
      <c r="G140" s="249">
        <f>Latest!M:M</f>
        <v>10</v>
      </c>
      <c r="H140" s="251">
        <f>Latest!N:N</f>
        <v>26</v>
      </c>
      <c r="W140" s="54"/>
      <c r="X140" s="54"/>
      <c r="Y140" s="54"/>
    </row>
    <row r="141" spans="1:25" s="11" customFormat="1">
      <c r="A141" s="6" t="s">
        <v>1244</v>
      </c>
      <c r="B141" s="6" t="s">
        <v>84</v>
      </c>
      <c r="C141" s="6" t="s">
        <v>70</v>
      </c>
      <c r="E141" s="6" t="s">
        <v>1241</v>
      </c>
      <c r="F141" s="6" t="s">
        <v>1236</v>
      </c>
      <c r="G141" s="249">
        <f>Latest!M:M</f>
        <v>10</v>
      </c>
      <c r="H141" s="251">
        <f>Latest!N:N</f>
        <v>15</v>
      </c>
      <c r="W141" s="54"/>
      <c r="X141" s="54"/>
      <c r="Y141" s="54"/>
    </row>
    <row r="142" spans="1:25">
      <c r="A142" s="6"/>
      <c r="B142" s="6"/>
      <c r="C142" s="6"/>
      <c r="D142" s="6"/>
      <c r="E142" s="6"/>
      <c r="F142" s="6"/>
      <c r="G142" s="249">
        <f>Latest!M:M</f>
        <v>0</v>
      </c>
      <c r="H142" s="251"/>
    </row>
    <row r="143" spans="1:25">
      <c r="A143" s="174" t="s">
        <v>1154</v>
      </c>
      <c r="B143" s="174" t="s">
        <v>1155</v>
      </c>
      <c r="C143" s="174" t="s">
        <v>1156</v>
      </c>
      <c r="D143" s="174"/>
      <c r="E143" s="174"/>
      <c r="F143" s="174"/>
      <c r="G143" s="249">
        <f>Latest!M:M</f>
        <v>10</v>
      </c>
      <c r="H143" s="251">
        <f>Latest!N:N</f>
        <v>5</v>
      </c>
    </row>
    <row r="144" spans="1:25">
      <c r="A144" s="6"/>
      <c r="B144" s="6"/>
      <c r="C144" s="6"/>
      <c r="D144" s="6"/>
      <c r="E144" s="6"/>
      <c r="F144" s="6"/>
      <c r="G144" s="249">
        <f>Latest!M:M</f>
        <v>0</v>
      </c>
      <c r="H144" s="251">
        <f>Latest!N:N</f>
        <v>0</v>
      </c>
    </row>
    <row r="145" spans="1:8">
      <c r="A145" s="5" t="s">
        <v>242</v>
      </c>
      <c r="B145" s="5" t="s">
        <v>243</v>
      </c>
      <c r="C145" s="5" t="s">
        <v>1059</v>
      </c>
      <c r="D145" s="5" t="s">
        <v>121</v>
      </c>
      <c r="E145" s="5" t="s">
        <v>244</v>
      </c>
      <c r="F145" s="5" t="s">
        <v>245</v>
      </c>
      <c r="G145" s="249">
        <f>Latest!M:M</f>
        <v>7</v>
      </c>
      <c r="H145" s="251">
        <f>Latest!N:N</f>
        <v>7</v>
      </c>
    </row>
    <row r="146" spans="1:8">
      <c r="A146" s="5" t="s">
        <v>713</v>
      </c>
      <c r="B146" s="5" t="s">
        <v>714</v>
      </c>
      <c r="C146" s="5"/>
      <c r="D146" s="5" t="s">
        <v>121</v>
      </c>
      <c r="E146" s="5" t="s">
        <v>203</v>
      </c>
      <c r="F146" s="5" t="s">
        <v>715</v>
      </c>
      <c r="G146" s="249">
        <f>Latest!M:M</f>
        <v>5</v>
      </c>
      <c r="H146" s="251">
        <f>Latest!N:N</f>
        <v>2.5</v>
      </c>
    </row>
    <row r="147" spans="1:8">
      <c r="A147" s="119" t="s">
        <v>1058</v>
      </c>
      <c r="B147" s="119"/>
      <c r="C147" s="119"/>
      <c r="D147" s="119"/>
      <c r="E147" s="119"/>
      <c r="F147" s="119" t="s">
        <v>1060</v>
      </c>
      <c r="G147" s="249">
        <f>Latest!M:M</f>
        <v>8</v>
      </c>
      <c r="H147" s="251">
        <f>Latest!N:N</f>
        <v>0</v>
      </c>
    </row>
    <row r="148" spans="1:8">
      <c r="A148" s="6"/>
      <c r="B148" s="6"/>
      <c r="C148" s="6"/>
      <c r="D148" s="6"/>
      <c r="E148" s="6"/>
      <c r="F148" s="6"/>
      <c r="G148" s="249">
        <f>Latest!M:M</f>
        <v>0</v>
      </c>
      <c r="H148" s="251">
        <f>Latest!N:N</f>
        <v>0</v>
      </c>
    </row>
    <row r="149" spans="1:8">
      <c r="A149" s="6" t="s">
        <v>1024</v>
      </c>
      <c r="B149" s="6" t="s">
        <v>248</v>
      </c>
      <c r="C149" s="6" t="s">
        <v>199</v>
      </c>
      <c r="D149" s="6" t="s">
        <v>254</v>
      </c>
      <c r="E149" s="6" t="s">
        <v>249</v>
      </c>
      <c r="F149" s="6" t="s">
        <v>250</v>
      </c>
      <c r="G149" s="249">
        <f>Latest!M:M</f>
        <v>5</v>
      </c>
      <c r="H149" s="251">
        <f>Latest!N:N</f>
        <v>19.995000000000001</v>
      </c>
    </row>
    <row r="150" spans="1:8">
      <c r="A150" s="6" t="s">
        <v>253</v>
      </c>
      <c r="B150" s="6" t="s">
        <v>248</v>
      </c>
      <c r="C150" s="6" t="s">
        <v>199</v>
      </c>
      <c r="D150" s="6" t="s">
        <v>254</v>
      </c>
      <c r="E150" s="6" t="s">
        <v>249</v>
      </c>
      <c r="F150" s="6" t="s">
        <v>250</v>
      </c>
      <c r="G150" s="249">
        <f>Latest!M:M</f>
        <v>7</v>
      </c>
      <c r="H150" s="251">
        <f>Latest!N:N</f>
        <v>27.992999999999999</v>
      </c>
    </row>
    <row r="151" spans="1:8">
      <c r="A151" s="6" t="s">
        <v>255</v>
      </c>
      <c r="B151" s="6" t="s">
        <v>248</v>
      </c>
      <c r="C151" s="6" t="s">
        <v>256</v>
      </c>
      <c r="D151" s="6" t="s">
        <v>257</v>
      </c>
      <c r="E151" s="6" t="s">
        <v>258</v>
      </c>
      <c r="F151" s="6" t="s">
        <v>75</v>
      </c>
      <c r="G151" s="249">
        <f>Latest!M:M</f>
        <v>7</v>
      </c>
      <c r="H151" s="251">
        <f>Latest!N:N</f>
        <v>42</v>
      </c>
    </row>
    <row r="152" spans="1:8">
      <c r="A152" s="6" t="s">
        <v>86</v>
      </c>
      <c r="B152" s="6" t="s">
        <v>248</v>
      </c>
      <c r="C152" s="6" t="s">
        <v>256</v>
      </c>
      <c r="D152" s="6" t="s">
        <v>257</v>
      </c>
      <c r="E152" s="6" t="s">
        <v>258</v>
      </c>
      <c r="F152" s="6" t="s">
        <v>75</v>
      </c>
      <c r="G152" s="249">
        <f>Latest!M:M</f>
        <v>7</v>
      </c>
      <c r="H152" s="251">
        <f>Latest!N:N</f>
        <v>42</v>
      </c>
    </row>
    <row r="153" spans="1:8">
      <c r="A153" s="119" t="s">
        <v>87</v>
      </c>
      <c r="B153" s="119" t="s">
        <v>248</v>
      </c>
      <c r="C153" s="119" t="s">
        <v>256</v>
      </c>
      <c r="D153" s="119" t="s">
        <v>257</v>
      </c>
      <c r="E153" s="119" t="s">
        <v>258</v>
      </c>
      <c r="F153" s="119" t="s">
        <v>75</v>
      </c>
      <c r="G153" s="249">
        <f>Latest!M:M</f>
        <v>7</v>
      </c>
      <c r="H153" s="251">
        <f>Latest!N:N</f>
        <v>42</v>
      </c>
    </row>
    <row r="154" spans="1:8">
      <c r="A154" s="6" t="s">
        <v>290</v>
      </c>
      <c r="B154" s="6" t="s">
        <v>248</v>
      </c>
      <c r="C154" s="6" t="s">
        <v>199</v>
      </c>
      <c r="D154" s="6" t="s">
        <v>287</v>
      </c>
      <c r="E154" s="6" t="s">
        <v>288</v>
      </c>
      <c r="F154" s="6" t="s">
        <v>289</v>
      </c>
      <c r="G154" s="249">
        <f>Latest!M:M</f>
        <v>7</v>
      </c>
      <c r="H154" s="251">
        <f>Latest!N:N</f>
        <v>31.492999999999999</v>
      </c>
    </row>
    <row r="155" spans="1:8">
      <c r="A155" s="6" t="s">
        <v>292</v>
      </c>
      <c r="B155" s="6" t="s">
        <v>248</v>
      </c>
      <c r="C155" s="6" t="s">
        <v>199</v>
      </c>
      <c r="D155" s="6" t="s">
        <v>287</v>
      </c>
      <c r="E155" s="6" t="s">
        <v>288</v>
      </c>
      <c r="F155" s="6" t="s">
        <v>291</v>
      </c>
      <c r="G155" s="249">
        <f>Latest!M:M</f>
        <v>7</v>
      </c>
      <c r="H155" s="251">
        <f>Latest!N:N</f>
        <v>31.492999999999999</v>
      </c>
    </row>
    <row r="156" spans="1:8">
      <c r="A156" s="5" t="s">
        <v>293</v>
      </c>
      <c r="B156" s="5" t="s">
        <v>248</v>
      </c>
      <c r="C156" s="5" t="s">
        <v>256</v>
      </c>
      <c r="D156" s="5" t="s">
        <v>257</v>
      </c>
      <c r="E156" s="5" t="s">
        <v>258</v>
      </c>
      <c r="F156" s="5" t="s">
        <v>75</v>
      </c>
      <c r="G156" s="249">
        <f>Latest!M:M</f>
        <v>7</v>
      </c>
      <c r="H156" s="251">
        <f>Latest!N:N</f>
        <v>42</v>
      </c>
    </row>
    <row r="157" spans="1:8">
      <c r="A157" s="6" t="s">
        <v>716</v>
      </c>
      <c r="B157" s="6" t="s">
        <v>248</v>
      </c>
      <c r="C157" s="6" t="s">
        <v>720</v>
      </c>
      <c r="D157" s="6" t="s">
        <v>721</v>
      </c>
      <c r="E157" s="6" t="s">
        <v>722</v>
      </c>
      <c r="F157" s="6" t="s">
        <v>723</v>
      </c>
      <c r="G157" s="249">
        <f>Latest!M:M</f>
        <v>8</v>
      </c>
      <c r="H157" s="251">
        <f>Latest!N:N</f>
        <v>28</v>
      </c>
    </row>
    <row r="158" spans="1:8">
      <c r="A158" s="6" t="s">
        <v>717</v>
      </c>
      <c r="B158" s="6" t="s">
        <v>248</v>
      </c>
      <c r="C158" s="6" t="s">
        <v>199</v>
      </c>
      <c r="D158" s="6" t="s">
        <v>451</v>
      </c>
      <c r="E158" s="6" t="s">
        <v>452</v>
      </c>
      <c r="F158" s="6" t="s">
        <v>723</v>
      </c>
      <c r="G158" s="249">
        <f>Latest!M:M</f>
        <v>7</v>
      </c>
      <c r="H158" s="251">
        <f>Latest!N:N</f>
        <v>17.5</v>
      </c>
    </row>
    <row r="159" spans="1:8">
      <c r="A159" s="6" t="s">
        <v>450</v>
      </c>
      <c r="B159" s="6" t="s">
        <v>248</v>
      </c>
      <c r="C159" s="6" t="s">
        <v>199</v>
      </c>
      <c r="D159" s="6" t="s">
        <v>451</v>
      </c>
      <c r="E159" s="6" t="s">
        <v>452</v>
      </c>
      <c r="F159" s="6" t="s">
        <v>723</v>
      </c>
      <c r="G159" s="249">
        <f>Latest!M:M</f>
        <v>9</v>
      </c>
      <c r="H159" s="251">
        <f>Latest!N:N</f>
        <v>22.5</v>
      </c>
    </row>
    <row r="160" spans="1:8">
      <c r="A160" s="6" t="s">
        <v>453</v>
      </c>
      <c r="B160" s="6" t="s">
        <v>248</v>
      </c>
      <c r="C160" s="6" t="s">
        <v>199</v>
      </c>
      <c r="D160" s="6" t="s">
        <v>451</v>
      </c>
      <c r="E160" s="6" t="s">
        <v>452</v>
      </c>
      <c r="F160" s="6" t="s">
        <v>723</v>
      </c>
      <c r="G160" s="249">
        <f>Latest!M:M</f>
        <v>9</v>
      </c>
      <c r="H160" s="251">
        <f>Latest!N:N</f>
        <v>22.5</v>
      </c>
    </row>
    <row r="161" spans="1:8">
      <c r="A161" s="6" t="s">
        <v>902</v>
      </c>
      <c r="B161" s="6" t="s">
        <v>248</v>
      </c>
      <c r="C161" s="6" t="s">
        <v>199</v>
      </c>
      <c r="D161" s="6" t="s">
        <v>451</v>
      </c>
      <c r="E161" s="6" t="s">
        <v>452</v>
      </c>
      <c r="F161" s="6" t="s">
        <v>723</v>
      </c>
      <c r="G161" s="249">
        <f>Latest!M:M</f>
        <v>9</v>
      </c>
      <c r="H161" s="251">
        <f>Latest!N:N</f>
        <v>22.5</v>
      </c>
    </row>
    <row r="162" spans="1:8">
      <c r="A162" s="6" t="s">
        <v>769</v>
      </c>
      <c r="B162" s="6" t="s">
        <v>248</v>
      </c>
      <c r="C162" s="6" t="s">
        <v>400</v>
      </c>
      <c r="D162" s="6" t="s">
        <v>770</v>
      </c>
      <c r="E162" s="6" t="s">
        <v>771</v>
      </c>
      <c r="F162" s="6" t="s">
        <v>350</v>
      </c>
      <c r="G162" s="249">
        <f>Latest!M:M</f>
        <v>9</v>
      </c>
      <c r="H162" s="251">
        <f>Latest!N:N</f>
        <v>18</v>
      </c>
    </row>
    <row r="163" spans="1:8">
      <c r="A163" s="6" t="s">
        <v>927</v>
      </c>
      <c r="B163" s="6" t="s">
        <v>248</v>
      </c>
      <c r="C163" s="6" t="s">
        <v>819</v>
      </c>
      <c r="D163" s="6" t="s">
        <v>930</v>
      </c>
      <c r="E163" s="6" t="s">
        <v>931</v>
      </c>
      <c r="F163" s="6" t="s">
        <v>406</v>
      </c>
      <c r="G163" s="249">
        <f>Latest!M:M</f>
        <v>9</v>
      </c>
      <c r="H163" s="251">
        <f>Latest!N:N</f>
        <v>17.991</v>
      </c>
    </row>
    <row r="164" spans="1:8">
      <c r="A164" s="6" t="s">
        <v>928</v>
      </c>
      <c r="B164" s="6" t="s">
        <v>248</v>
      </c>
      <c r="C164" s="6" t="s">
        <v>819</v>
      </c>
      <c r="D164" s="6" t="s">
        <v>930</v>
      </c>
      <c r="E164" s="6" t="s">
        <v>931</v>
      </c>
      <c r="F164" s="6" t="s">
        <v>406</v>
      </c>
      <c r="G164" s="249">
        <f>Latest!M:M</f>
        <v>9</v>
      </c>
      <c r="H164" s="251">
        <f>Latest!N:N</f>
        <v>17.991</v>
      </c>
    </row>
    <row r="165" spans="1:8">
      <c r="A165" s="6" t="s">
        <v>929</v>
      </c>
      <c r="B165" s="6" t="s">
        <v>248</v>
      </c>
      <c r="C165" s="6" t="s">
        <v>819</v>
      </c>
      <c r="D165" s="6" t="s">
        <v>930</v>
      </c>
      <c r="E165" s="6" t="s">
        <v>931</v>
      </c>
      <c r="F165" s="6" t="s">
        <v>406</v>
      </c>
      <c r="G165" s="249">
        <f>Latest!M:M</f>
        <v>10</v>
      </c>
      <c r="H165" s="251">
        <f>Latest!N:N</f>
        <v>19.989999999999998</v>
      </c>
    </row>
    <row r="166" spans="1:8">
      <c r="A166" s="6" t="s">
        <v>1029</v>
      </c>
      <c r="B166" s="6" t="s">
        <v>248</v>
      </c>
      <c r="C166" s="6" t="s">
        <v>1030</v>
      </c>
      <c r="D166" s="6" t="s">
        <v>1031</v>
      </c>
      <c r="E166" s="6" t="s">
        <v>931</v>
      </c>
      <c r="F166" s="6" t="s">
        <v>1032</v>
      </c>
      <c r="G166" s="249">
        <f>Latest!M:M</f>
        <v>0</v>
      </c>
      <c r="H166" s="251">
        <f>Latest!N:N</f>
        <v>0</v>
      </c>
    </row>
    <row r="167" spans="1:8">
      <c r="A167" s="6" t="s">
        <v>1185</v>
      </c>
      <c r="B167" s="6" t="s">
        <v>1186</v>
      </c>
      <c r="C167" s="6" t="s">
        <v>1187</v>
      </c>
      <c r="D167" s="6" t="s">
        <v>1188</v>
      </c>
      <c r="E167" s="6" t="s">
        <v>1189</v>
      </c>
      <c r="F167" s="6" t="s">
        <v>764</v>
      </c>
      <c r="G167" s="249">
        <f>Latest!M:M</f>
        <v>10</v>
      </c>
      <c r="H167" s="251">
        <f>Latest!N:N</f>
        <v>35</v>
      </c>
    </row>
    <row r="168" spans="1:8">
      <c r="A168" s="6" t="s">
        <v>1193</v>
      </c>
      <c r="B168" s="6" t="s">
        <v>1186</v>
      </c>
      <c r="C168" s="6" t="s">
        <v>1187</v>
      </c>
      <c r="D168" s="6" t="s">
        <v>1195</v>
      </c>
      <c r="E168" s="6" t="s">
        <v>1189</v>
      </c>
      <c r="F168" s="6" t="s">
        <v>1196</v>
      </c>
      <c r="G168" s="249">
        <f>Latest!M:M</f>
        <v>10</v>
      </c>
      <c r="H168" s="251">
        <f>Latest!N:N</f>
        <v>29.99</v>
      </c>
    </row>
    <row r="169" spans="1:8">
      <c r="A169" s="6" t="s">
        <v>1194</v>
      </c>
      <c r="B169" s="6" t="s">
        <v>1186</v>
      </c>
      <c r="C169" s="6" t="s">
        <v>1187</v>
      </c>
      <c r="D169" s="6" t="s">
        <v>1195</v>
      </c>
      <c r="E169" s="6" t="s">
        <v>1189</v>
      </c>
      <c r="F169" s="6" t="s">
        <v>1196</v>
      </c>
      <c r="G169" s="249">
        <f>Latest!M:M</f>
        <v>10</v>
      </c>
      <c r="H169" s="251">
        <f>Latest!N:N</f>
        <v>29.99</v>
      </c>
    </row>
    <row r="170" spans="1:8">
      <c r="A170" s="6"/>
      <c r="B170" s="6"/>
      <c r="C170" s="6"/>
      <c r="D170" s="6"/>
      <c r="E170" s="6"/>
      <c r="F170" s="6"/>
      <c r="G170" s="249">
        <f>Latest!M:M</f>
        <v>0</v>
      </c>
      <c r="H170" s="251">
        <f>Latest!N:N</f>
        <v>0</v>
      </c>
    </row>
    <row r="171" spans="1:8">
      <c r="A171" s="144" t="s">
        <v>299</v>
      </c>
      <c r="B171" s="144" t="s">
        <v>295</v>
      </c>
      <c r="C171" s="144" t="s">
        <v>121</v>
      </c>
      <c r="D171" s="144" t="s">
        <v>121</v>
      </c>
      <c r="E171" s="144" t="s">
        <v>66</v>
      </c>
      <c r="F171" s="144" t="s">
        <v>297</v>
      </c>
      <c r="G171" s="249">
        <f>Latest!M:M</f>
        <v>6</v>
      </c>
      <c r="H171" s="251">
        <f>Latest!N:N</f>
        <v>6</v>
      </c>
    </row>
    <row r="172" spans="1:8">
      <c r="A172" s="5" t="s">
        <v>300</v>
      </c>
      <c r="B172" s="5" t="s">
        <v>295</v>
      </c>
      <c r="C172" s="5" t="s">
        <v>296</v>
      </c>
      <c r="D172" s="5" t="s">
        <v>121</v>
      </c>
      <c r="E172" s="5" t="s">
        <v>401</v>
      </c>
      <c r="F172" s="5" t="s">
        <v>75</v>
      </c>
      <c r="G172" s="249">
        <f>Latest!M:M</f>
        <v>8</v>
      </c>
      <c r="H172" s="251">
        <f>Latest!N:N</f>
        <v>5.6000000000000005</v>
      </c>
    </row>
    <row r="173" spans="1:8">
      <c r="A173" s="6" t="s">
        <v>301</v>
      </c>
      <c r="B173" s="6" t="s">
        <v>295</v>
      </c>
      <c r="C173" s="6" t="s">
        <v>296</v>
      </c>
      <c r="D173" s="6" t="s">
        <v>121</v>
      </c>
      <c r="E173" s="6" t="s">
        <v>401</v>
      </c>
      <c r="F173" s="6" t="s">
        <v>297</v>
      </c>
      <c r="G173" s="249">
        <f>Latest!M:M</f>
        <v>8</v>
      </c>
      <c r="H173" s="251">
        <f>Latest!N:N</f>
        <v>5.6000000000000005</v>
      </c>
    </row>
    <row r="174" spans="1:8">
      <c r="A174" s="6" t="s">
        <v>843</v>
      </c>
      <c r="B174" s="6" t="s">
        <v>295</v>
      </c>
      <c r="C174" s="6" t="s">
        <v>819</v>
      </c>
      <c r="D174" s="6"/>
      <c r="E174" s="6" t="s">
        <v>401</v>
      </c>
      <c r="F174" s="6" t="s">
        <v>297</v>
      </c>
      <c r="G174" s="249">
        <f>Latest!M:M</f>
        <v>9</v>
      </c>
      <c r="H174" s="251">
        <f>Latest!N:N</f>
        <v>4.4910000000000005</v>
      </c>
    </row>
    <row r="175" spans="1:8">
      <c r="A175" s="6" t="s">
        <v>844</v>
      </c>
      <c r="B175" s="6" t="s">
        <v>295</v>
      </c>
      <c r="C175" s="6" t="s">
        <v>819</v>
      </c>
      <c r="D175" s="6"/>
      <c r="E175" s="6" t="s">
        <v>401</v>
      </c>
      <c r="F175" s="6" t="s">
        <v>297</v>
      </c>
      <c r="G175" s="249">
        <f>Latest!M:M</f>
        <v>10</v>
      </c>
      <c r="H175" s="251">
        <f>Latest!N:N</f>
        <v>4.99</v>
      </c>
    </row>
    <row r="176" spans="1:8">
      <c r="A176" s="6" t="s">
        <v>845</v>
      </c>
      <c r="B176" s="6" t="s">
        <v>295</v>
      </c>
      <c r="C176" s="6" t="s">
        <v>819</v>
      </c>
      <c r="D176" s="6"/>
      <c r="E176" s="6" t="s">
        <v>401</v>
      </c>
      <c r="F176" s="6" t="s">
        <v>297</v>
      </c>
      <c r="G176" s="249">
        <f>Latest!M:M</f>
        <v>10</v>
      </c>
      <c r="H176" s="251">
        <f>Latest!N:N</f>
        <v>4.99</v>
      </c>
    </row>
    <row r="177" spans="1:8">
      <c r="A177" s="6" t="s">
        <v>846</v>
      </c>
      <c r="B177" s="6" t="s">
        <v>295</v>
      </c>
      <c r="C177" s="6" t="s">
        <v>819</v>
      </c>
      <c r="D177" s="6"/>
      <c r="E177" s="6" t="s">
        <v>401</v>
      </c>
      <c r="F177" s="6" t="s">
        <v>297</v>
      </c>
      <c r="G177" s="249">
        <f>Latest!M:M</f>
        <v>10</v>
      </c>
      <c r="H177" s="251">
        <f>Latest!N:N</f>
        <v>4.99</v>
      </c>
    </row>
    <row r="178" spans="1:8">
      <c r="A178" s="6" t="s">
        <v>899</v>
      </c>
      <c r="B178" s="6" t="s">
        <v>295</v>
      </c>
      <c r="C178" s="6" t="s">
        <v>819</v>
      </c>
      <c r="D178" s="6"/>
      <c r="E178" s="6" t="s">
        <v>401</v>
      </c>
      <c r="F178" s="6" t="s">
        <v>297</v>
      </c>
      <c r="G178" s="249">
        <f>Latest!M:M</f>
        <v>9</v>
      </c>
      <c r="H178" s="251">
        <f>Latest!N:N</f>
        <v>4.4910000000000005</v>
      </c>
    </row>
    <row r="179" spans="1:8">
      <c r="A179" s="6" t="s">
        <v>900</v>
      </c>
      <c r="B179" s="6" t="s">
        <v>295</v>
      </c>
      <c r="C179" s="6" t="s">
        <v>819</v>
      </c>
      <c r="D179" s="6"/>
      <c r="E179" s="6" t="s">
        <v>401</v>
      </c>
      <c r="F179" s="6" t="s">
        <v>297</v>
      </c>
      <c r="G179" s="249">
        <f>Latest!M:M</f>
        <v>10</v>
      </c>
      <c r="H179" s="251">
        <f>Latest!N:N</f>
        <v>4.99</v>
      </c>
    </row>
    <row r="180" spans="1:8">
      <c r="A180" s="6" t="s">
        <v>901</v>
      </c>
      <c r="B180" s="6" t="s">
        <v>295</v>
      </c>
      <c r="C180" s="6" t="s">
        <v>819</v>
      </c>
      <c r="D180" s="6"/>
      <c r="E180" s="6" t="s">
        <v>401</v>
      </c>
      <c r="F180" s="6" t="s">
        <v>297</v>
      </c>
      <c r="G180" s="249">
        <f>Latest!M:M</f>
        <v>9</v>
      </c>
      <c r="H180" s="251">
        <f>Latest!N:N</f>
        <v>4.4910000000000005</v>
      </c>
    </row>
    <row r="181" spans="1:8">
      <c r="A181" s="6" t="s">
        <v>924</v>
      </c>
      <c r="B181" s="6" t="s">
        <v>295</v>
      </c>
      <c r="C181" s="6" t="s">
        <v>819</v>
      </c>
      <c r="D181" s="6"/>
      <c r="E181" s="6" t="s">
        <v>401</v>
      </c>
      <c r="F181" s="6" t="s">
        <v>297</v>
      </c>
      <c r="G181" s="249">
        <f>Latest!M:M</f>
        <v>10</v>
      </c>
      <c r="H181" s="251">
        <f>Latest!N:N</f>
        <v>4.99</v>
      </c>
    </row>
    <row r="182" spans="1:8">
      <c r="A182" s="6" t="s">
        <v>925</v>
      </c>
      <c r="B182" s="6" t="s">
        <v>295</v>
      </c>
      <c r="C182" s="6" t="s">
        <v>819</v>
      </c>
      <c r="D182" s="6"/>
      <c r="E182" s="6" t="s">
        <v>401</v>
      </c>
      <c r="F182" s="6" t="s">
        <v>297</v>
      </c>
      <c r="G182" s="249">
        <f>Latest!M:M</f>
        <v>10</v>
      </c>
      <c r="H182" s="251">
        <f>Latest!N:N</f>
        <v>4.99</v>
      </c>
    </row>
    <row r="183" spans="1:8">
      <c r="A183" s="6" t="s">
        <v>926</v>
      </c>
      <c r="B183" s="6" t="s">
        <v>295</v>
      </c>
      <c r="C183" s="6" t="s">
        <v>819</v>
      </c>
      <c r="D183" s="6"/>
      <c r="E183" s="6" t="s">
        <v>401</v>
      </c>
      <c r="F183" s="6" t="s">
        <v>297</v>
      </c>
      <c r="G183" s="249">
        <f>Latest!M:M</f>
        <v>10</v>
      </c>
      <c r="H183" s="251">
        <f>Latest!N:N</f>
        <v>4.99</v>
      </c>
    </row>
    <row r="184" spans="1:8">
      <c r="A184" s="6" t="s">
        <v>1090</v>
      </c>
      <c r="B184" s="6" t="s">
        <v>295</v>
      </c>
      <c r="C184" s="6"/>
      <c r="D184" s="6"/>
      <c r="E184" s="6" t="s">
        <v>401</v>
      </c>
      <c r="F184" s="6" t="s">
        <v>297</v>
      </c>
      <c r="G184" s="249">
        <f>Latest!M:M</f>
        <v>10</v>
      </c>
      <c r="H184" s="251">
        <f>Latest!N:N</f>
        <v>20</v>
      </c>
    </row>
    <row r="185" spans="1:8">
      <c r="A185" s="174" t="s">
        <v>1091</v>
      </c>
      <c r="B185" s="174" t="s">
        <v>295</v>
      </c>
      <c r="C185" s="174"/>
      <c r="D185" s="174"/>
      <c r="E185" s="174" t="s">
        <v>401</v>
      </c>
      <c r="F185" s="174" t="s">
        <v>297</v>
      </c>
      <c r="G185" s="249">
        <f>Latest!M:M</f>
        <v>10</v>
      </c>
      <c r="H185" s="251">
        <f>Latest!N:N</f>
        <v>20</v>
      </c>
    </row>
    <row r="186" spans="1:8">
      <c r="A186" s="6" t="s">
        <v>1092</v>
      </c>
      <c r="B186" s="6" t="s">
        <v>295</v>
      </c>
      <c r="C186" s="6"/>
      <c r="D186" s="6" t="s">
        <v>1093</v>
      </c>
      <c r="E186" s="6" t="s">
        <v>401</v>
      </c>
      <c r="F186" s="6" t="s">
        <v>297</v>
      </c>
      <c r="G186" s="249">
        <f>Latest!M:M</f>
        <v>10</v>
      </c>
      <c r="H186" s="251">
        <f>Latest!N:N</f>
        <v>20</v>
      </c>
    </row>
    <row r="187" spans="1:8">
      <c r="A187" s="6"/>
      <c r="B187" s="6"/>
      <c r="C187" s="6"/>
      <c r="D187" s="6"/>
      <c r="E187" s="6"/>
      <c r="F187" s="6"/>
      <c r="G187" s="249">
        <f>Latest!M:M</f>
        <v>0</v>
      </c>
      <c r="H187" s="251">
        <f>Latest!N:N</f>
        <v>0</v>
      </c>
    </row>
    <row r="188" spans="1:8">
      <c r="A188" s="6" t="s">
        <v>959</v>
      </c>
      <c r="B188" s="6" t="s">
        <v>306</v>
      </c>
      <c r="C188" s="6" t="s">
        <v>121</v>
      </c>
      <c r="D188" s="6" t="s">
        <v>121</v>
      </c>
      <c r="E188" s="6" t="s">
        <v>401</v>
      </c>
      <c r="F188" s="6" t="s">
        <v>234</v>
      </c>
      <c r="G188" s="249">
        <f>Latest!M:M</f>
        <v>3</v>
      </c>
      <c r="H188" s="251">
        <f>Latest!N:N</f>
        <v>3</v>
      </c>
    </row>
    <row r="189" spans="1:8">
      <c r="A189" s="18"/>
      <c r="B189" s="6"/>
      <c r="C189" s="6"/>
      <c r="D189" s="6"/>
      <c r="E189" s="6"/>
      <c r="F189" s="6"/>
      <c r="G189" s="249">
        <f>Latest!M:M</f>
        <v>0</v>
      </c>
      <c r="H189" s="251">
        <f>Latest!N:N</f>
        <v>0</v>
      </c>
    </row>
    <row r="190" spans="1:8">
      <c r="A190" s="18" t="s">
        <v>1042</v>
      </c>
      <c r="B190" s="6" t="s">
        <v>306</v>
      </c>
      <c r="C190" s="6"/>
      <c r="D190" s="6"/>
      <c r="E190" s="6" t="s">
        <v>401</v>
      </c>
      <c r="F190" s="6" t="s">
        <v>75</v>
      </c>
      <c r="G190" s="249">
        <f>Latest!M:M</f>
        <v>10</v>
      </c>
      <c r="H190" s="251">
        <f>Latest!N:N</f>
        <v>15</v>
      </c>
    </row>
    <row r="191" spans="1:8">
      <c r="A191" s="18" t="s">
        <v>1044</v>
      </c>
      <c r="B191" s="6" t="s">
        <v>306</v>
      </c>
      <c r="C191" s="6"/>
      <c r="D191" s="6"/>
      <c r="E191" s="6" t="s">
        <v>401</v>
      </c>
      <c r="F191" s="6" t="s">
        <v>75</v>
      </c>
      <c r="G191" s="249">
        <f>Latest!M:M</f>
        <v>10</v>
      </c>
      <c r="H191" s="251">
        <f>Latest!N:N</f>
        <v>15</v>
      </c>
    </row>
    <row r="192" spans="1:8">
      <c r="A192" s="18" t="s">
        <v>1045</v>
      </c>
      <c r="B192" s="6" t="s">
        <v>306</v>
      </c>
      <c r="C192" s="6"/>
      <c r="D192" s="6"/>
      <c r="E192" s="6" t="s">
        <v>401</v>
      </c>
      <c r="F192" s="6" t="s">
        <v>75</v>
      </c>
      <c r="G192" s="249">
        <f>Latest!M:M</f>
        <v>10</v>
      </c>
      <c r="H192" s="251">
        <f>Latest!N:N</f>
        <v>15</v>
      </c>
    </row>
    <row r="193" spans="1:8">
      <c r="A193" s="18" t="s">
        <v>1046</v>
      </c>
      <c r="B193" s="6" t="s">
        <v>306</v>
      </c>
      <c r="C193" s="6"/>
      <c r="D193" s="6"/>
      <c r="E193" s="6" t="s">
        <v>401</v>
      </c>
      <c r="F193" s="6" t="s">
        <v>75</v>
      </c>
      <c r="G193" s="249">
        <f>Latest!M:M</f>
        <v>10</v>
      </c>
      <c r="H193" s="251">
        <f>Latest!N:N</f>
        <v>15</v>
      </c>
    </row>
    <row r="194" spans="1:8">
      <c r="A194" s="18" t="s">
        <v>1047</v>
      </c>
      <c r="B194" s="6" t="s">
        <v>306</v>
      </c>
      <c r="C194" s="6"/>
      <c r="D194" s="6"/>
      <c r="E194" s="6" t="s">
        <v>401</v>
      </c>
      <c r="F194" s="6" t="s">
        <v>75</v>
      </c>
      <c r="G194" s="249">
        <f>Latest!M:M</f>
        <v>10</v>
      </c>
      <c r="H194" s="251">
        <f>Latest!N:N</f>
        <v>15</v>
      </c>
    </row>
    <row r="195" spans="1:8">
      <c r="A195" s="18" t="s">
        <v>1048</v>
      </c>
      <c r="B195" s="6" t="s">
        <v>306</v>
      </c>
      <c r="C195" s="6"/>
      <c r="D195" s="6"/>
      <c r="E195" s="6" t="s">
        <v>401</v>
      </c>
      <c r="F195" s="6" t="s">
        <v>75</v>
      </c>
      <c r="G195" s="249">
        <f>Latest!M:M</f>
        <v>10</v>
      </c>
      <c r="H195" s="251">
        <f>Latest!N:N</f>
        <v>15</v>
      </c>
    </row>
    <row r="196" spans="1:8">
      <c r="A196" s="124" t="s">
        <v>1049</v>
      </c>
      <c r="B196" s="119" t="s">
        <v>306</v>
      </c>
      <c r="C196" s="119"/>
      <c r="D196" s="119"/>
      <c r="E196" s="119" t="s">
        <v>401</v>
      </c>
      <c r="F196" s="119" t="s">
        <v>75</v>
      </c>
      <c r="G196" s="249">
        <f>Latest!M:M</f>
        <v>10</v>
      </c>
      <c r="H196" s="251">
        <f>Latest!N:N</f>
        <v>15</v>
      </c>
    </row>
    <row r="197" spans="1:8">
      <c r="A197" s="18" t="s">
        <v>1050</v>
      </c>
      <c r="B197" s="6" t="s">
        <v>306</v>
      </c>
      <c r="C197" s="6"/>
      <c r="D197" s="6"/>
      <c r="E197" s="6" t="s">
        <v>401</v>
      </c>
      <c r="F197" s="6" t="s">
        <v>75</v>
      </c>
      <c r="G197" s="249">
        <f>Latest!M:M</f>
        <v>10</v>
      </c>
      <c r="H197" s="251">
        <f>Latest!N:N</f>
        <v>15</v>
      </c>
    </row>
    <row r="198" spans="1:8">
      <c r="A198" s="18" t="s">
        <v>1051</v>
      </c>
      <c r="B198" s="6" t="s">
        <v>306</v>
      </c>
      <c r="C198" s="6"/>
      <c r="D198" s="6"/>
      <c r="E198" s="6" t="s">
        <v>401</v>
      </c>
      <c r="F198" s="6" t="s">
        <v>75</v>
      </c>
      <c r="G198" s="249">
        <f>Latest!M:M</f>
        <v>10</v>
      </c>
      <c r="H198" s="251">
        <f>Latest!N:N</f>
        <v>15</v>
      </c>
    </row>
    <row r="199" spans="1:8">
      <c r="A199" s="18" t="s">
        <v>1052</v>
      </c>
      <c r="B199" s="6" t="s">
        <v>306</v>
      </c>
      <c r="C199" s="6"/>
      <c r="D199" s="6"/>
      <c r="E199" s="6" t="s">
        <v>401</v>
      </c>
      <c r="F199" s="6" t="s">
        <v>75</v>
      </c>
      <c r="G199" s="249">
        <f>Latest!M:M</f>
        <v>10</v>
      </c>
      <c r="H199" s="251">
        <f>Latest!N:N</f>
        <v>15</v>
      </c>
    </row>
    <row r="200" spans="1:8">
      <c r="A200" s="30" t="s">
        <v>1053</v>
      </c>
      <c r="B200" s="5" t="s">
        <v>306</v>
      </c>
      <c r="C200" s="5"/>
      <c r="D200" s="5"/>
      <c r="E200" s="5" t="s">
        <v>401</v>
      </c>
      <c r="F200" s="5" t="s">
        <v>75</v>
      </c>
      <c r="G200" s="249">
        <f>Latest!M:M</f>
        <v>10</v>
      </c>
      <c r="H200" s="251">
        <f>Latest!N:N</f>
        <v>15</v>
      </c>
    </row>
    <row r="201" spans="1:8">
      <c r="A201" s="18" t="s">
        <v>1054</v>
      </c>
      <c r="B201" s="6" t="s">
        <v>306</v>
      </c>
      <c r="C201" s="6"/>
      <c r="D201" s="6"/>
      <c r="E201" s="6" t="s">
        <v>401</v>
      </c>
      <c r="F201" s="6" t="s">
        <v>75</v>
      </c>
      <c r="G201" s="249">
        <f>Latest!M:M</f>
        <v>10</v>
      </c>
      <c r="H201" s="251">
        <f>Latest!N:N</f>
        <v>15</v>
      </c>
    </row>
    <row r="202" spans="1:8">
      <c r="A202" s="18" t="s">
        <v>1055</v>
      </c>
      <c r="B202" s="6" t="s">
        <v>306</v>
      </c>
      <c r="C202" s="6"/>
      <c r="D202" s="6"/>
      <c r="E202" s="6" t="s">
        <v>401</v>
      </c>
      <c r="F202" s="6" t="s">
        <v>75</v>
      </c>
      <c r="G202" s="249">
        <f>Latest!M:M</f>
        <v>10</v>
      </c>
      <c r="H202" s="251">
        <f>Latest!N:N</f>
        <v>15</v>
      </c>
    </row>
    <row r="203" spans="1:8">
      <c r="A203" s="18" t="s">
        <v>1056</v>
      </c>
      <c r="B203" s="6" t="s">
        <v>306</v>
      </c>
      <c r="C203" s="6"/>
      <c r="D203" s="6"/>
      <c r="E203" s="6" t="s">
        <v>401</v>
      </c>
      <c r="F203" s="6" t="s">
        <v>75</v>
      </c>
      <c r="G203" s="249">
        <f>Latest!M:M</f>
        <v>10</v>
      </c>
      <c r="H203" s="251">
        <f>Latest!N:N</f>
        <v>15</v>
      </c>
    </row>
    <row r="204" spans="1:8">
      <c r="A204" s="18" t="s">
        <v>1057</v>
      </c>
      <c r="B204" s="6" t="s">
        <v>306</v>
      </c>
      <c r="C204" s="6"/>
      <c r="D204" s="6"/>
      <c r="E204" s="6" t="s">
        <v>401</v>
      </c>
      <c r="F204" s="6" t="s">
        <v>75</v>
      </c>
      <c r="G204" s="249">
        <f>Latest!M:M</f>
        <v>10</v>
      </c>
      <c r="H204" s="251">
        <f>Latest!N:N</f>
        <v>15</v>
      </c>
    </row>
    <row r="205" spans="1:8">
      <c r="A205" s="18"/>
      <c r="B205" s="6"/>
      <c r="C205" s="6"/>
      <c r="D205" s="6"/>
      <c r="E205" s="6"/>
      <c r="F205" s="6"/>
      <c r="G205" s="249">
        <f>Latest!M:M</f>
        <v>0</v>
      </c>
      <c r="H205" s="251">
        <f>Latest!N:N</f>
        <v>0</v>
      </c>
    </row>
    <row r="206" spans="1:8">
      <c r="A206" s="5" t="s">
        <v>308</v>
      </c>
      <c r="B206" s="5" t="s">
        <v>309</v>
      </c>
      <c r="C206" s="5" t="s">
        <v>310</v>
      </c>
      <c r="D206" s="5" t="s">
        <v>121</v>
      </c>
      <c r="E206" s="5" t="s">
        <v>311</v>
      </c>
      <c r="F206" s="5" t="s">
        <v>305</v>
      </c>
      <c r="G206" s="249">
        <f>Latest!M:M</f>
        <v>7</v>
      </c>
      <c r="H206" s="251" t="str">
        <f>Latest!N:N</f>
        <v>-</v>
      </c>
    </row>
    <row r="207" spans="1:8">
      <c r="A207" s="6"/>
      <c r="B207" s="6"/>
      <c r="C207" s="6"/>
      <c r="D207" s="6"/>
      <c r="E207" s="6"/>
      <c r="F207" s="6"/>
      <c r="G207" s="249">
        <f>Latest!M:M</f>
        <v>0</v>
      </c>
      <c r="H207" s="251">
        <f>Latest!N:N</f>
        <v>0</v>
      </c>
    </row>
    <row r="208" spans="1:8">
      <c r="A208" s="6" t="s">
        <v>3</v>
      </c>
      <c r="B208" s="6" t="s">
        <v>4</v>
      </c>
      <c r="C208" s="6" t="s">
        <v>121</v>
      </c>
      <c r="D208" s="6" t="s">
        <v>121</v>
      </c>
      <c r="E208" s="6" t="s">
        <v>5</v>
      </c>
      <c r="F208" s="6" t="s">
        <v>6</v>
      </c>
      <c r="G208" s="249">
        <f>Latest!M:M</f>
        <v>4</v>
      </c>
      <c r="H208" s="251">
        <f>Latest!N:N</f>
        <v>4</v>
      </c>
    </row>
    <row r="209" spans="1:8">
      <c r="A209" s="6" t="s">
        <v>8</v>
      </c>
      <c r="B209" s="6" t="s">
        <v>4</v>
      </c>
      <c r="C209" s="6" t="s">
        <v>121</v>
      </c>
      <c r="D209" s="6" t="s">
        <v>121</v>
      </c>
      <c r="E209" s="6" t="s">
        <v>5</v>
      </c>
      <c r="F209" s="6" t="s">
        <v>6</v>
      </c>
      <c r="G209" s="249">
        <f>Latest!M:M</f>
        <v>4</v>
      </c>
      <c r="H209" s="251">
        <f>Latest!N:N</f>
        <v>4</v>
      </c>
    </row>
    <row r="210" spans="1:8">
      <c r="A210" s="6" t="s">
        <v>134</v>
      </c>
      <c r="B210" s="6" t="s">
        <v>132</v>
      </c>
      <c r="C210" s="6" t="s">
        <v>121</v>
      </c>
      <c r="D210" s="6" t="s">
        <v>121</v>
      </c>
      <c r="E210" s="6" t="s">
        <v>133</v>
      </c>
      <c r="F210" s="6" t="s">
        <v>6</v>
      </c>
      <c r="G210" s="249">
        <f>Latest!M:M</f>
        <v>8</v>
      </c>
      <c r="H210" s="251">
        <f>Latest!N:N</f>
        <v>4</v>
      </c>
    </row>
    <row r="211" spans="1:8">
      <c r="A211" s="6" t="s">
        <v>319</v>
      </c>
      <c r="B211" s="6" t="s">
        <v>320</v>
      </c>
      <c r="C211" s="6" t="s">
        <v>121</v>
      </c>
      <c r="D211" s="6" t="s">
        <v>121</v>
      </c>
      <c r="E211" s="6" t="s">
        <v>133</v>
      </c>
      <c r="F211" s="6" t="s">
        <v>6</v>
      </c>
      <c r="G211" s="249">
        <f>Latest!M:M</f>
        <v>7</v>
      </c>
      <c r="H211" s="251">
        <f>Latest!N:N</f>
        <v>2.0999999999999996</v>
      </c>
    </row>
    <row r="212" spans="1:8">
      <c r="A212" s="6" t="s">
        <v>322</v>
      </c>
      <c r="B212" s="6" t="s">
        <v>323</v>
      </c>
      <c r="C212" s="6" t="s">
        <v>121</v>
      </c>
      <c r="D212" s="6" t="s">
        <v>121</v>
      </c>
      <c r="E212" s="6" t="s">
        <v>133</v>
      </c>
      <c r="F212" s="6" t="s">
        <v>6</v>
      </c>
      <c r="G212" s="249">
        <f>Latest!M:M</f>
        <v>9</v>
      </c>
      <c r="H212" s="251" t="str">
        <f>Latest!N:N</f>
        <v>-</v>
      </c>
    </row>
    <row r="213" spans="1:8">
      <c r="A213" s="6" t="s">
        <v>855</v>
      </c>
      <c r="B213" s="6" t="s">
        <v>856</v>
      </c>
      <c r="C213" s="6" t="s">
        <v>696</v>
      </c>
      <c r="D213" s="6"/>
      <c r="E213" s="6" t="s">
        <v>703</v>
      </c>
      <c r="F213" s="6" t="s">
        <v>75</v>
      </c>
      <c r="G213" s="249">
        <f>Latest!M:M</f>
        <v>6</v>
      </c>
      <c r="H213" s="251">
        <f>Latest!N:N</f>
        <v>18</v>
      </c>
    </row>
    <row r="214" spans="1:8">
      <c r="A214" s="6"/>
      <c r="B214" s="6"/>
      <c r="C214" s="6"/>
      <c r="D214" s="6"/>
      <c r="E214" s="6"/>
      <c r="F214" s="6"/>
      <c r="G214" s="249">
        <f>Latest!M:M</f>
        <v>0</v>
      </c>
      <c r="H214" s="251">
        <f>Latest!N:N</f>
        <v>0</v>
      </c>
    </row>
    <row r="215" spans="1:8">
      <c r="A215" s="6" t="s">
        <v>645</v>
      </c>
      <c r="B215" s="6" t="s">
        <v>646</v>
      </c>
      <c r="C215" s="6" t="s">
        <v>647</v>
      </c>
      <c r="D215" s="6"/>
      <c r="E215" s="6" t="s">
        <v>327</v>
      </c>
      <c r="F215" s="6" t="s">
        <v>906</v>
      </c>
      <c r="G215" s="249">
        <f>Latest!M:M</f>
        <v>7</v>
      </c>
      <c r="H215" s="251">
        <f>Latest!N:N</f>
        <v>14</v>
      </c>
    </row>
    <row r="216" spans="1:8">
      <c r="A216" s="6" t="s">
        <v>918</v>
      </c>
      <c r="B216" s="6" t="s">
        <v>646</v>
      </c>
      <c r="C216" s="6" t="s">
        <v>920</v>
      </c>
      <c r="D216" s="6" t="s">
        <v>921</v>
      </c>
      <c r="E216" s="6"/>
      <c r="F216" s="1" t="s">
        <v>648</v>
      </c>
      <c r="G216" s="249">
        <f>Latest!M:M</f>
        <v>8</v>
      </c>
      <c r="H216" s="251">
        <f>Latest!N:N</f>
        <v>0</v>
      </c>
    </row>
    <row r="217" spans="1:8">
      <c r="A217" s="6" t="s">
        <v>919</v>
      </c>
      <c r="B217" s="6" t="s">
        <v>646</v>
      </c>
      <c r="C217" s="6" t="s">
        <v>920</v>
      </c>
      <c r="D217" s="6" t="s">
        <v>921</v>
      </c>
      <c r="E217" s="6"/>
      <c r="F217" s="1" t="s">
        <v>648</v>
      </c>
      <c r="G217" s="249">
        <f>Latest!M:M</f>
        <v>9</v>
      </c>
      <c r="H217" s="251">
        <f>Latest!N:N</f>
        <v>0</v>
      </c>
    </row>
    <row r="218" spans="1:8">
      <c r="A218" s="6" t="s">
        <v>1198</v>
      </c>
      <c r="B218" s="6" t="s">
        <v>646</v>
      </c>
      <c r="C218" s="6" t="s">
        <v>121</v>
      </c>
      <c r="D218" s="6" t="s">
        <v>121</v>
      </c>
      <c r="E218" s="6" t="s">
        <v>121</v>
      </c>
      <c r="F218" s="1" t="s">
        <v>1199</v>
      </c>
      <c r="G218" s="249">
        <f>Latest!M:M</f>
        <v>2</v>
      </c>
      <c r="H218" s="251" t="str">
        <f>Latest!N:N</f>
        <v>-</v>
      </c>
    </row>
    <row r="219" spans="1:8">
      <c r="A219" s="6"/>
      <c r="B219" s="6"/>
      <c r="C219" s="6"/>
      <c r="D219" s="6"/>
      <c r="E219" s="6"/>
      <c r="F219" s="1"/>
      <c r="G219" s="249">
        <f>Latest!M:M</f>
        <v>0</v>
      </c>
      <c r="H219" s="251">
        <f>Latest!N:N</f>
        <v>0</v>
      </c>
    </row>
    <row r="220" spans="1:8">
      <c r="A220" s="5" t="s">
        <v>328</v>
      </c>
      <c r="B220" s="5" t="s">
        <v>329</v>
      </c>
      <c r="C220" s="5"/>
      <c r="D220" s="5" t="s">
        <v>121</v>
      </c>
      <c r="E220" s="5" t="s">
        <v>121</v>
      </c>
      <c r="F220" s="5" t="s">
        <v>6</v>
      </c>
      <c r="G220" s="249">
        <f>Latest!M:M</f>
        <v>7</v>
      </c>
      <c r="H220" s="251">
        <f>Latest!N:N</f>
        <v>7</v>
      </c>
    </row>
    <row r="221" spans="1:8">
      <c r="A221" s="119" t="s">
        <v>1135</v>
      </c>
      <c r="B221" s="119" t="s">
        <v>1136</v>
      </c>
      <c r="C221" s="119"/>
      <c r="D221" s="119"/>
      <c r="E221" s="119"/>
      <c r="F221" s="122"/>
      <c r="G221" s="249">
        <f>Latest!M:M</f>
        <v>0</v>
      </c>
      <c r="H221" s="251">
        <f>Latest!N:N</f>
        <v>0</v>
      </c>
    </row>
    <row r="222" spans="1:8">
      <c r="A222" s="6"/>
      <c r="B222" s="6"/>
      <c r="C222" s="6"/>
      <c r="D222" s="6"/>
      <c r="E222" s="6"/>
      <c r="F222" s="1"/>
      <c r="G222" s="249">
        <f>Latest!M:M</f>
        <v>0</v>
      </c>
      <c r="H222" s="251">
        <f>Latest!N:N</f>
        <v>0</v>
      </c>
    </row>
    <row r="223" spans="1:8">
      <c r="A223" s="119" t="s">
        <v>1137</v>
      </c>
      <c r="B223" s="119" t="s">
        <v>1138</v>
      </c>
      <c r="C223" s="119" t="s">
        <v>1139</v>
      </c>
      <c r="D223" s="119"/>
      <c r="E223" s="119"/>
      <c r="F223" s="122"/>
      <c r="G223" s="249">
        <f>Latest!M:M</f>
        <v>0</v>
      </c>
      <c r="H223" s="251">
        <f>Latest!N:N</f>
        <v>0</v>
      </c>
    </row>
    <row r="224" spans="1:8">
      <c r="A224" s="6" t="s">
        <v>1140</v>
      </c>
      <c r="B224" s="6" t="s">
        <v>1141</v>
      </c>
      <c r="C224" s="6" t="s">
        <v>1142</v>
      </c>
      <c r="D224" s="6" t="s">
        <v>1143</v>
      </c>
      <c r="E224" s="6"/>
      <c r="F224" s="1" t="s">
        <v>75</v>
      </c>
      <c r="G224" s="249">
        <f>Latest!M:M</f>
        <v>0</v>
      </c>
      <c r="H224" s="251">
        <f>Latest!N:N</f>
        <v>0</v>
      </c>
    </row>
    <row r="225" spans="1:8">
      <c r="A225" s="6" t="s">
        <v>1144</v>
      </c>
      <c r="B225" s="6" t="s">
        <v>1146</v>
      </c>
      <c r="C225" s="6" t="s">
        <v>1145</v>
      </c>
      <c r="D225" s="6"/>
      <c r="E225" s="6"/>
      <c r="F225" s="1"/>
      <c r="G225" s="249">
        <f>Latest!M:M</f>
        <v>0</v>
      </c>
      <c r="H225" s="251">
        <f>Latest!N:N</f>
        <v>0</v>
      </c>
    </row>
    <row r="226" spans="1:8">
      <c r="A226" s="6" t="s">
        <v>1147</v>
      </c>
      <c r="B226" s="6" t="s">
        <v>1150</v>
      </c>
      <c r="C226" s="6" t="s">
        <v>1148</v>
      </c>
      <c r="D226" s="6"/>
      <c r="E226" s="6"/>
      <c r="F226" s="1" t="s">
        <v>1149</v>
      </c>
      <c r="G226" s="249">
        <f>Latest!M:M</f>
        <v>0</v>
      </c>
      <c r="H226" s="251">
        <f>Latest!N:N</f>
        <v>0</v>
      </c>
    </row>
    <row r="227" spans="1:8">
      <c r="A227" s="6" t="s">
        <v>1151</v>
      </c>
      <c r="B227" s="6" t="s">
        <v>1152</v>
      </c>
      <c r="C227" s="6" t="s">
        <v>326</v>
      </c>
      <c r="D227" s="6"/>
      <c r="E227" s="6"/>
      <c r="F227" s="1" t="s">
        <v>1153</v>
      </c>
      <c r="G227" s="249">
        <f>Latest!M:M</f>
        <v>0</v>
      </c>
      <c r="H227" s="251">
        <f>Latest!N:N</f>
        <v>0</v>
      </c>
    </row>
    <row r="228" spans="1:8">
      <c r="A228" s="6"/>
      <c r="B228" s="6"/>
      <c r="C228" s="6"/>
      <c r="D228" s="6"/>
      <c r="E228" s="6"/>
      <c r="F228" s="6"/>
      <c r="G228" s="249">
        <f>Latest!M:M</f>
        <v>0</v>
      </c>
      <c r="H228" s="251">
        <f>Latest!N:N</f>
        <v>0</v>
      </c>
    </row>
    <row r="229" spans="1:8">
      <c r="A229" s="6" t="s">
        <v>332</v>
      </c>
      <c r="B229" s="6" t="s">
        <v>333</v>
      </c>
      <c r="C229" s="6" t="s">
        <v>334</v>
      </c>
      <c r="D229" s="6" t="s">
        <v>335</v>
      </c>
      <c r="E229" s="6" t="s">
        <v>336</v>
      </c>
      <c r="F229" s="6" t="s">
        <v>6</v>
      </c>
      <c r="G229" s="249">
        <f>Latest!M:M</f>
        <v>5</v>
      </c>
      <c r="H229" s="251">
        <f>Latest!N:N</f>
        <v>35.494999999999997</v>
      </c>
    </row>
    <row r="230" spans="1:8">
      <c r="A230" s="6" t="s">
        <v>339</v>
      </c>
      <c r="B230" s="6" t="s">
        <v>333</v>
      </c>
      <c r="C230" s="6" t="s">
        <v>340</v>
      </c>
      <c r="D230" s="6" t="s">
        <v>341</v>
      </c>
      <c r="E230" s="6" t="s">
        <v>336</v>
      </c>
      <c r="F230" s="6" t="s">
        <v>342</v>
      </c>
      <c r="G230" s="249">
        <f>Latest!M:M</f>
        <v>5</v>
      </c>
      <c r="H230" s="251">
        <f>Latest!N:N</f>
        <v>35</v>
      </c>
    </row>
    <row r="231" spans="1:8">
      <c r="A231" s="6" t="s">
        <v>121</v>
      </c>
      <c r="B231" s="6" t="s">
        <v>1078</v>
      </c>
      <c r="C231" s="6" t="s">
        <v>1079</v>
      </c>
      <c r="D231" s="6"/>
      <c r="E231" s="6"/>
      <c r="F231" s="6" t="s">
        <v>1080</v>
      </c>
      <c r="G231" s="249">
        <f>Latest!M:M</f>
        <v>8</v>
      </c>
      <c r="H231" s="251">
        <f>Latest!N:N</f>
        <v>16</v>
      </c>
    </row>
    <row r="232" spans="1:8">
      <c r="A232" s="6"/>
      <c r="B232" s="6"/>
      <c r="C232" s="6"/>
      <c r="D232" s="6"/>
      <c r="E232" s="6"/>
      <c r="F232" s="6"/>
      <c r="G232" s="249">
        <f>Latest!M:M</f>
        <v>0</v>
      </c>
      <c r="H232" s="251">
        <f>Latest!N:N</f>
        <v>0</v>
      </c>
    </row>
    <row r="233" spans="1:8">
      <c r="A233" s="6" t="s">
        <v>121</v>
      </c>
      <c r="B233" s="6" t="s">
        <v>343</v>
      </c>
      <c r="C233" s="6" t="s">
        <v>344</v>
      </c>
      <c r="D233" s="6" t="s">
        <v>345</v>
      </c>
      <c r="E233" s="6" t="s">
        <v>1076</v>
      </c>
      <c r="F233" s="6" t="s">
        <v>297</v>
      </c>
      <c r="G233" s="249">
        <f>Latest!M:M</f>
        <v>8</v>
      </c>
      <c r="H233" s="251" t="str">
        <f>Latest!N:N</f>
        <v>-</v>
      </c>
    </row>
    <row r="234" spans="1:8">
      <c r="A234" s="6" t="s">
        <v>121</v>
      </c>
      <c r="B234" s="6" t="s">
        <v>343</v>
      </c>
      <c r="C234" s="6" t="s">
        <v>344</v>
      </c>
      <c r="D234" s="6" t="s">
        <v>345</v>
      </c>
      <c r="E234" s="6" t="s">
        <v>1076</v>
      </c>
      <c r="F234" s="6" t="s">
        <v>297</v>
      </c>
      <c r="G234" s="249">
        <f>Latest!M:M</f>
        <v>8</v>
      </c>
      <c r="H234" s="251" t="str">
        <f>Latest!N:N</f>
        <v>-</v>
      </c>
    </row>
    <row r="235" spans="1:8">
      <c r="A235" s="6" t="s">
        <v>121</v>
      </c>
      <c r="B235" s="6" t="s">
        <v>343</v>
      </c>
      <c r="C235" s="6" t="s">
        <v>344</v>
      </c>
      <c r="D235" s="6" t="s">
        <v>345</v>
      </c>
      <c r="E235" s="6" t="s">
        <v>1076</v>
      </c>
      <c r="F235" s="6" t="s">
        <v>297</v>
      </c>
      <c r="G235" s="249">
        <f>Latest!M:M</f>
        <v>8</v>
      </c>
      <c r="H235" s="251" t="str">
        <f>Latest!N:N</f>
        <v>-</v>
      </c>
    </row>
    <row r="236" spans="1:8">
      <c r="A236" s="6" t="s">
        <v>121</v>
      </c>
      <c r="B236" s="6" t="s">
        <v>343</v>
      </c>
      <c r="C236" s="6" t="s">
        <v>344</v>
      </c>
      <c r="D236" s="6" t="s">
        <v>345</v>
      </c>
      <c r="E236" s="6" t="s">
        <v>1076</v>
      </c>
      <c r="F236" s="6" t="s">
        <v>297</v>
      </c>
      <c r="G236" s="249">
        <f>Latest!M:M</f>
        <v>8</v>
      </c>
      <c r="H236" s="251" t="str">
        <f>Latest!N:N</f>
        <v>-</v>
      </c>
    </row>
    <row r="237" spans="1:8">
      <c r="A237" s="6" t="s">
        <v>121</v>
      </c>
      <c r="B237" s="6" t="s">
        <v>343</v>
      </c>
      <c r="C237" s="6" t="s">
        <v>344</v>
      </c>
      <c r="D237" s="6" t="s">
        <v>345</v>
      </c>
      <c r="E237" s="6" t="s">
        <v>1077</v>
      </c>
      <c r="F237" s="6" t="s">
        <v>297</v>
      </c>
      <c r="G237" s="249">
        <f>Latest!M:M</f>
        <v>8</v>
      </c>
      <c r="H237" s="251" t="str">
        <f>Latest!N:N</f>
        <v>-</v>
      </c>
    </row>
    <row r="238" spans="1:8">
      <c r="A238" s="6" t="s">
        <v>121</v>
      </c>
      <c r="B238" s="6" t="s">
        <v>343</v>
      </c>
      <c r="C238" s="6" t="s">
        <v>344</v>
      </c>
      <c r="D238" s="6" t="s">
        <v>345</v>
      </c>
      <c r="E238" s="6" t="s">
        <v>1077</v>
      </c>
      <c r="F238" s="6" t="s">
        <v>297</v>
      </c>
      <c r="G238" s="249">
        <f>Latest!M:M</f>
        <v>8</v>
      </c>
      <c r="H238" s="251" t="str">
        <f>Latest!N:N</f>
        <v>-</v>
      </c>
    </row>
    <row r="239" spans="1:8">
      <c r="A239" s="6"/>
      <c r="B239" s="6"/>
      <c r="C239" s="6"/>
      <c r="D239" s="6"/>
      <c r="E239" s="6"/>
      <c r="F239" s="6"/>
      <c r="G239" s="249">
        <f>Latest!M:M</f>
        <v>0</v>
      </c>
      <c r="H239" s="251">
        <f>Latest!N:N</f>
        <v>0</v>
      </c>
    </row>
    <row r="240" spans="1:8">
      <c r="A240" s="6" t="s">
        <v>170</v>
      </c>
      <c r="B240" s="6" t="s">
        <v>171</v>
      </c>
      <c r="C240" s="6" t="s">
        <v>121</v>
      </c>
      <c r="D240" s="6" t="s">
        <v>121</v>
      </c>
      <c r="E240" s="6" t="s">
        <v>172</v>
      </c>
      <c r="F240" s="6" t="s">
        <v>75</v>
      </c>
      <c r="G240" s="249">
        <f>Latest!M:M</f>
        <v>6</v>
      </c>
      <c r="H240" s="251">
        <f>Latest!N:N</f>
        <v>10.799999999999999</v>
      </c>
    </row>
    <row r="241" spans="1:8">
      <c r="A241" s="6" t="s">
        <v>174</v>
      </c>
      <c r="B241" s="6" t="s">
        <v>171</v>
      </c>
      <c r="C241" s="6" t="s">
        <v>121</v>
      </c>
      <c r="D241" s="6" t="s">
        <v>121</v>
      </c>
      <c r="E241" s="6" t="s">
        <v>175</v>
      </c>
      <c r="F241" s="6" t="s">
        <v>75</v>
      </c>
      <c r="G241" s="249">
        <f>Latest!M:M</f>
        <v>6</v>
      </c>
      <c r="H241" s="251">
        <f>Latest!N:N</f>
        <v>10.799999999999999</v>
      </c>
    </row>
    <row r="242" spans="1:8">
      <c r="A242" s="6" t="s">
        <v>636</v>
      </c>
      <c r="B242" s="6" t="s">
        <v>171</v>
      </c>
      <c r="C242" s="6" t="s">
        <v>121</v>
      </c>
      <c r="D242" s="6" t="s">
        <v>121</v>
      </c>
      <c r="E242" s="6"/>
      <c r="F242" s="6" t="s">
        <v>193</v>
      </c>
      <c r="G242" s="249">
        <f>Latest!M:M</f>
        <v>10</v>
      </c>
      <c r="H242" s="251">
        <f>Latest!N:N</f>
        <v>3.99</v>
      </c>
    </row>
    <row r="243" spans="1:8">
      <c r="A243" s="6"/>
      <c r="B243" s="6"/>
      <c r="C243" s="6"/>
      <c r="D243" s="6"/>
      <c r="E243" s="6"/>
      <c r="F243" s="6"/>
      <c r="G243" s="249">
        <f>Latest!M:M</f>
        <v>0</v>
      </c>
      <c r="H243" s="251">
        <f>Latest!N:N</f>
        <v>0</v>
      </c>
    </row>
    <row r="244" spans="1:8">
      <c r="A244" s="6" t="s">
        <v>177</v>
      </c>
      <c r="B244" s="6" t="s">
        <v>178</v>
      </c>
      <c r="C244" s="6" t="s">
        <v>334</v>
      </c>
      <c r="D244" s="6" t="s">
        <v>179</v>
      </c>
      <c r="E244" s="6" t="s">
        <v>180</v>
      </c>
      <c r="F244" s="6" t="s">
        <v>181</v>
      </c>
      <c r="G244" s="249">
        <f>Latest!M:M</f>
        <v>6</v>
      </c>
      <c r="H244" s="251">
        <f>Latest!N:N</f>
        <v>4.8</v>
      </c>
    </row>
    <row r="245" spans="1:8">
      <c r="A245" s="6" t="s">
        <v>971</v>
      </c>
      <c r="B245" s="6" t="s">
        <v>178</v>
      </c>
      <c r="C245" s="6" t="s">
        <v>344</v>
      </c>
      <c r="D245" s="6" t="s">
        <v>824</v>
      </c>
      <c r="E245" s="6" t="s">
        <v>972</v>
      </c>
      <c r="F245" s="6" t="s">
        <v>297</v>
      </c>
      <c r="G245" s="249">
        <f>Latest!M:M</f>
        <v>8</v>
      </c>
      <c r="H245" s="251">
        <f>Latest!N:N</f>
        <v>7.99</v>
      </c>
    </row>
    <row r="246" spans="1:8">
      <c r="A246" s="6"/>
      <c r="B246" s="6"/>
      <c r="C246" s="6"/>
      <c r="D246" s="6"/>
      <c r="E246" s="6"/>
      <c r="F246" s="6"/>
      <c r="G246" s="249">
        <f>Latest!M:M</f>
        <v>0</v>
      </c>
      <c r="H246" s="251">
        <f>Latest!N:N</f>
        <v>0</v>
      </c>
    </row>
    <row r="247" spans="1:8">
      <c r="A247" s="174" t="s">
        <v>381</v>
      </c>
      <c r="B247" s="174" t="s">
        <v>382</v>
      </c>
      <c r="C247" s="174" t="s">
        <v>60</v>
      </c>
      <c r="D247" s="174" t="s">
        <v>121</v>
      </c>
      <c r="E247" s="174" t="s">
        <v>121</v>
      </c>
      <c r="F247" s="174" t="s">
        <v>383</v>
      </c>
      <c r="G247" s="249">
        <f>Latest!M:M</f>
        <v>7</v>
      </c>
      <c r="H247" s="251">
        <f>Latest!N:N</f>
        <v>4.165</v>
      </c>
    </row>
    <row r="248" spans="1:8">
      <c r="A248" s="6"/>
      <c r="B248" s="6"/>
      <c r="C248" s="6"/>
      <c r="D248" s="6"/>
      <c r="E248" s="6"/>
      <c r="F248" s="6"/>
      <c r="G248" s="249">
        <f>Latest!M:M</f>
        <v>0</v>
      </c>
      <c r="H248" s="251">
        <f>Latest!N:N</f>
        <v>0</v>
      </c>
    </row>
    <row r="249" spans="1:8">
      <c r="A249" s="6" t="s">
        <v>386</v>
      </c>
      <c r="B249" s="6" t="s">
        <v>387</v>
      </c>
      <c r="C249" s="6" t="s">
        <v>388</v>
      </c>
      <c r="D249" s="6" t="s">
        <v>389</v>
      </c>
      <c r="E249" s="6" t="s">
        <v>121</v>
      </c>
      <c r="F249" s="6" t="s">
        <v>291</v>
      </c>
      <c r="G249" s="249">
        <f>Latest!M:M</f>
        <v>8</v>
      </c>
      <c r="H249" s="251">
        <f>Latest!N:N</f>
        <v>11.992000000000001</v>
      </c>
    </row>
    <row r="250" spans="1:8">
      <c r="A250" s="215" t="s">
        <v>973</v>
      </c>
      <c r="B250" s="215" t="s">
        <v>387</v>
      </c>
      <c r="C250" s="215" t="s">
        <v>10</v>
      </c>
      <c r="D250" s="215"/>
      <c r="E250" s="215" t="s">
        <v>12</v>
      </c>
      <c r="F250" s="215" t="s">
        <v>14</v>
      </c>
      <c r="G250" s="249">
        <f>Latest!M:M</f>
        <v>8</v>
      </c>
      <c r="H250" s="251">
        <f>Latest!N:N</f>
        <v>1.2480000000000002</v>
      </c>
    </row>
    <row r="251" spans="1:8">
      <c r="A251" s="215" t="s">
        <v>18</v>
      </c>
      <c r="B251" s="215" t="s">
        <v>387</v>
      </c>
      <c r="C251" s="215" t="s">
        <v>10</v>
      </c>
      <c r="D251" s="215"/>
      <c r="E251" s="215" t="s">
        <v>12</v>
      </c>
      <c r="F251" s="215" t="s">
        <v>14</v>
      </c>
      <c r="G251" s="249">
        <f>Latest!M:M</f>
        <v>8</v>
      </c>
      <c r="H251" s="251">
        <f>Latest!N:N</f>
        <v>1.2480000000000002</v>
      </c>
    </row>
    <row r="252" spans="1:8">
      <c r="A252" s="6" t="s">
        <v>847</v>
      </c>
      <c r="B252" s="6" t="s">
        <v>387</v>
      </c>
      <c r="C252" s="6" t="s">
        <v>819</v>
      </c>
      <c r="D252" s="6" t="s">
        <v>389</v>
      </c>
      <c r="E252" s="6" t="s">
        <v>121</v>
      </c>
      <c r="F252" s="6" t="s">
        <v>75</v>
      </c>
      <c r="G252" s="249">
        <f>Latest!M:M</f>
        <v>6</v>
      </c>
      <c r="H252" s="251">
        <f>Latest!N:N</f>
        <v>8.9939999999999998</v>
      </c>
    </row>
    <row r="253" spans="1:8">
      <c r="A253" s="108" t="s">
        <v>19</v>
      </c>
      <c r="B253" s="108" t="s">
        <v>387</v>
      </c>
      <c r="C253" s="108" t="s">
        <v>9</v>
      </c>
      <c r="D253" s="108"/>
      <c r="E253" s="108" t="s">
        <v>11</v>
      </c>
      <c r="F253" s="108" t="s">
        <v>13</v>
      </c>
      <c r="G253" s="249">
        <f>Latest!M:M</f>
        <v>10</v>
      </c>
      <c r="H253" s="251">
        <f>Latest!N:N</f>
        <v>1.56</v>
      </c>
    </row>
    <row r="254" spans="1:8">
      <c r="A254" s="108" t="s">
        <v>20</v>
      </c>
      <c r="B254" s="108" t="s">
        <v>387</v>
      </c>
      <c r="C254" s="108" t="s">
        <v>9</v>
      </c>
      <c r="D254" s="108"/>
      <c r="E254" s="108" t="s">
        <v>11</v>
      </c>
      <c r="F254" s="108" t="s">
        <v>13</v>
      </c>
      <c r="G254" s="249">
        <f>Latest!M:M</f>
        <v>10</v>
      </c>
      <c r="H254" s="251">
        <f>Latest!N:N</f>
        <v>1.56</v>
      </c>
    </row>
    <row r="255" spans="1:8">
      <c r="A255" s="6" t="s">
        <v>848</v>
      </c>
      <c r="B255" s="6" t="s">
        <v>387</v>
      </c>
      <c r="C255" s="6" t="s">
        <v>819</v>
      </c>
      <c r="D255" s="6" t="s">
        <v>389</v>
      </c>
      <c r="E255" s="6" t="s">
        <v>121</v>
      </c>
      <c r="F255" s="6" t="s">
        <v>75</v>
      </c>
      <c r="G255" s="249">
        <f>Latest!M:M</f>
        <v>8</v>
      </c>
      <c r="H255" s="251">
        <f>Latest!N:N</f>
        <v>3.9920000000000004</v>
      </c>
    </row>
    <row r="256" spans="1:8">
      <c r="A256" s="209" t="s">
        <v>21</v>
      </c>
      <c r="B256" s="209" t="s">
        <v>387</v>
      </c>
      <c r="C256" s="209" t="s">
        <v>9</v>
      </c>
      <c r="D256" s="209"/>
      <c r="E256" s="209" t="s">
        <v>11</v>
      </c>
      <c r="F256" s="209" t="s">
        <v>13</v>
      </c>
      <c r="G256" s="249">
        <f>Latest!M:M</f>
        <v>10</v>
      </c>
      <c r="H256" s="251">
        <f>Latest!N:N</f>
        <v>1.56</v>
      </c>
    </row>
    <row r="257" spans="1:8">
      <c r="A257" s="6" t="s">
        <v>866</v>
      </c>
      <c r="B257" s="6" t="s">
        <v>387</v>
      </c>
      <c r="C257" s="6" t="s">
        <v>388</v>
      </c>
      <c r="D257" s="6" t="s">
        <v>864</v>
      </c>
      <c r="E257" s="6"/>
      <c r="F257" s="6" t="s">
        <v>297</v>
      </c>
      <c r="G257" s="249">
        <f>Latest!M:M</f>
        <v>10</v>
      </c>
      <c r="H257" s="251">
        <f>Latest!N:N</f>
        <v>19.989999999999998</v>
      </c>
    </row>
    <row r="258" spans="1:8">
      <c r="A258" s="6" t="s">
        <v>638</v>
      </c>
      <c r="B258" s="6" t="s">
        <v>387</v>
      </c>
      <c r="C258" s="6" t="s">
        <v>819</v>
      </c>
      <c r="D258" s="6" t="s">
        <v>841</v>
      </c>
      <c r="E258" s="6"/>
      <c r="F258" s="6" t="s">
        <v>6</v>
      </c>
      <c r="G258" s="249">
        <f>Latest!M:M</f>
        <v>10</v>
      </c>
      <c r="H258" s="251">
        <f>Latest!N:N</f>
        <v>3.99</v>
      </c>
    </row>
    <row r="259" spans="1:8">
      <c r="A259" s="198" t="s">
        <v>639</v>
      </c>
      <c r="B259" s="198" t="s">
        <v>387</v>
      </c>
      <c r="C259" s="198" t="s">
        <v>819</v>
      </c>
      <c r="D259" s="198" t="s">
        <v>841</v>
      </c>
      <c r="E259" s="198"/>
      <c r="F259" s="198" t="s">
        <v>6</v>
      </c>
      <c r="G259" s="249">
        <f>Latest!M:M</f>
        <v>9</v>
      </c>
      <c r="H259" s="251">
        <f>Latest!N:N</f>
        <v>3.5910000000000002</v>
      </c>
    </row>
    <row r="260" spans="1:8">
      <c r="A260" s="6" t="s">
        <v>640</v>
      </c>
      <c r="B260" s="6" t="s">
        <v>387</v>
      </c>
      <c r="C260" s="6" t="s">
        <v>819</v>
      </c>
      <c r="D260" s="6" t="s">
        <v>841</v>
      </c>
      <c r="E260" s="6"/>
      <c r="F260" s="6" t="s">
        <v>6</v>
      </c>
      <c r="G260" s="249">
        <f>Latest!M:M</f>
        <v>8</v>
      </c>
      <c r="H260" s="251">
        <f>Latest!N:N</f>
        <v>3.1920000000000002</v>
      </c>
    </row>
    <row r="261" spans="1:8">
      <c r="A261" s="6" t="s">
        <v>641</v>
      </c>
      <c r="B261" s="6" t="s">
        <v>387</v>
      </c>
      <c r="C261" s="6" t="s">
        <v>819</v>
      </c>
      <c r="D261" s="6" t="s">
        <v>841</v>
      </c>
      <c r="E261" s="6"/>
      <c r="F261" s="6" t="s">
        <v>6</v>
      </c>
      <c r="G261" s="249">
        <f>Latest!M:M</f>
        <v>10</v>
      </c>
      <c r="H261" s="251">
        <f>Latest!N:N</f>
        <v>3.99</v>
      </c>
    </row>
    <row r="262" spans="1:8">
      <c r="A262" s="6" t="s">
        <v>642</v>
      </c>
      <c r="B262" s="6" t="s">
        <v>387</v>
      </c>
      <c r="C262" s="6" t="s">
        <v>819</v>
      </c>
      <c r="D262" s="6" t="s">
        <v>841</v>
      </c>
      <c r="E262" s="6"/>
      <c r="F262" s="6" t="s">
        <v>6</v>
      </c>
      <c r="G262" s="249">
        <f>Latest!M:M</f>
        <v>10</v>
      </c>
      <c r="H262" s="251">
        <f>Latest!N:N</f>
        <v>3.99</v>
      </c>
    </row>
    <row r="263" spans="1:8">
      <c r="A263" s="5" t="s">
        <v>643</v>
      </c>
      <c r="B263" s="5" t="s">
        <v>387</v>
      </c>
      <c r="C263" s="5" t="s">
        <v>819</v>
      </c>
      <c r="D263" s="5" t="s">
        <v>841</v>
      </c>
      <c r="E263" s="5"/>
      <c r="F263" s="5" t="s">
        <v>6</v>
      </c>
      <c r="G263" s="249">
        <f>Latest!M:M</f>
        <v>10</v>
      </c>
      <c r="H263" s="251">
        <f>Latest!N:N</f>
        <v>3.99</v>
      </c>
    </row>
    <row r="264" spans="1:8">
      <c r="A264" s="6" t="s">
        <v>644</v>
      </c>
      <c r="B264" s="6" t="s">
        <v>387</v>
      </c>
      <c r="C264" s="6" t="s">
        <v>819</v>
      </c>
      <c r="D264" s="6" t="s">
        <v>841</v>
      </c>
      <c r="E264" s="6"/>
      <c r="F264" s="6" t="s">
        <v>6</v>
      </c>
      <c r="G264" s="249">
        <f>Latest!M:M</f>
        <v>9</v>
      </c>
      <c r="H264" s="251">
        <f>Latest!N:N</f>
        <v>3.5910000000000002</v>
      </c>
    </row>
    <row r="265" spans="1:8">
      <c r="A265" s="6" t="s">
        <v>839</v>
      </c>
      <c r="B265" s="6" t="s">
        <v>387</v>
      </c>
      <c r="C265" s="6" t="s">
        <v>819</v>
      </c>
      <c r="D265" s="6" t="s">
        <v>841</v>
      </c>
      <c r="E265" s="6"/>
      <c r="F265" s="6" t="s">
        <v>6</v>
      </c>
      <c r="G265" s="249">
        <f>Latest!M:M</f>
        <v>10</v>
      </c>
      <c r="H265" s="251">
        <f>Latest!N:N</f>
        <v>3.99</v>
      </c>
    </row>
    <row r="266" spans="1:8">
      <c r="A266" s="108" t="s">
        <v>23</v>
      </c>
      <c r="B266" s="108" t="s">
        <v>387</v>
      </c>
      <c r="C266" s="108" t="s">
        <v>9</v>
      </c>
      <c r="D266" s="108"/>
      <c r="E266" s="108" t="s">
        <v>11</v>
      </c>
      <c r="F266" s="108" t="s">
        <v>13</v>
      </c>
      <c r="G266" s="249">
        <f>Latest!M:M</f>
        <v>10</v>
      </c>
      <c r="H266" s="251">
        <f>Latest!N:N</f>
        <v>1.56</v>
      </c>
    </row>
    <row r="267" spans="1:8">
      <c r="A267" s="198" t="s">
        <v>22</v>
      </c>
      <c r="B267" s="198" t="s">
        <v>387</v>
      </c>
      <c r="C267" s="198" t="s">
        <v>819</v>
      </c>
      <c r="D267" s="198" t="s">
        <v>841</v>
      </c>
      <c r="E267" s="198"/>
      <c r="F267" s="198" t="s">
        <v>6</v>
      </c>
      <c r="G267" s="249">
        <f>Latest!M:M</f>
        <v>10</v>
      </c>
      <c r="H267" s="251">
        <f>Latest!N:N</f>
        <v>3.99</v>
      </c>
    </row>
    <row r="268" spans="1:8">
      <c r="A268" s="127" t="s">
        <v>24</v>
      </c>
      <c r="B268" s="127" t="s">
        <v>387</v>
      </c>
      <c r="C268" s="127" t="s">
        <v>9</v>
      </c>
      <c r="D268" s="127"/>
      <c r="E268" s="127" t="s">
        <v>11</v>
      </c>
      <c r="F268" s="127" t="s">
        <v>13</v>
      </c>
      <c r="G268" s="249">
        <f>Latest!M:M</f>
        <v>10</v>
      </c>
      <c r="H268" s="251">
        <f>Latest!N:N</f>
        <v>1.56</v>
      </c>
    </row>
    <row r="269" spans="1:8">
      <c r="A269" s="228" t="s">
        <v>25</v>
      </c>
      <c r="B269" s="228" t="s">
        <v>387</v>
      </c>
      <c r="C269" s="228" t="s">
        <v>9</v>
      </c>
      <c r="D269" s="228"/>
      <c r="E269" s="228" t="s">
        <v>11</v>
      </c>
      <c r="F269" s="228" t="s">
        <v>13</v>
      </c>
      <c r="G269" s="249">
        <f>Latest!M:M</f>
        <v>9</v>
      </c>
      <c r="H269" s="251">
        <f>Latest!N:N</f>
        <v>1.56</v>
      </c>
    </row>
    <row r="270" spans="1:8">
      <c r="A270" s="209" t="s">
        <v>26</v>
      </c>
      <c r="B270" s="209" t="s">
        <v>387</v>
      </c>
      <c r="C270" s="209" t="s">
        <v>9</v>
      </c>
      <c r="D270" s="209"/>
      <c r="E270" s="209" t="s">
        <v>11</v>
      </c>
      <c r="F270" s="209" t="s">
        <v>13</v>
      </c>
      <c r="G270" s="249">
        <f>Latest!M:M</f>
        <v>9</v>
      </c>
      <c r="H270" s="251">
        <f>Latest!N:N</f>
        <v>1.56</v>
      </c>
    </row>
    <row r="271" spans="1:8">
      <c r="A271" s="108" t="s">
        <v>27</v>
      </c>
      <c r="B271" s="108" t="s">
        <v>387</v>
      </c>
      <c r="C271" s="108" t="s">
        <v>9</v>
      </c>
      <c r="D271" s="108"/>
      <c r="E271" s="108" t="s">
        <v>11</v>
      </c>
      <c r="F271" s="108" t="s">
        <v>13</v>
      </c>
      <c r="G271" s="249">
        <f>Latest!M:M</f>
        <v>9</v>
      </c>
      <c r="H271" s="251">
        <f>Latest!N:N</f>
        <v>1.56</v>
      </c>
    </row>
    <row r="272" spans="1:8">
      <c r="A272" s="108" t="s">
        <v>28</v>
      </c>
      <c r="B272" s="108" t="s">
        <v>387</v>
      </c>
      <c r="C272" s="108" t="s">
        <v>9</v>
      </c>
      <c r="D272" s="108"/>
      <c r="E272" s="108" t="s">
        <v>11</v>
      </c>
      <c r="F272" s="108" t="s">
        <v>13</v>
      </c>
      <c r="G272" s="249">
        <f>Latest!M:M</f>
        <v>0</v>
      </c>
      <c r="H272" s="251">
        <f>Latest!N:N</f>
        <v>1.56</v>
      </c>
    </row>
    <row r="273" spans="1:8">
      <c r="A273" s="127" t="s">
        <v>29</v>
      </c>
      <c r="B273" s="127" t="s">
        <v>387</v>
      </c>
      <c r="C273" s="127" t="s">
        <v>9</v>
      </c>
      <c r="D273" s="127"/>
      <c r="E273" s="127" t="s">
        <v>11</v>
      </c>
      <c r="F273" s="127" t="s">
        <v>13</v>
      </c>
      <c r="G273" s="249">
        <f>Latest!M:M</f>
        <v>10</v>
      </c>
      <c r="H273" s="251">
        <f>Latest!N:N</f>
        <v>1.56</v>
      </c>
    </row>
    <row r="274" spans="1:8">
      <c r="A274" s="127" t="s">
        <v>30</v>
      </c>
      <c r="B274" s="127" t="s">
        <v>387</v>
      </c>
      <c r="C274" s="127" t="s">
        <v>9</v>
      </c>
      <c r="D274" s="127"/>
      <c r="E274" s="127" t="s">
        <v>11</v>
      </c>
      <c r="F274" s="127" t="s">
        <v>13</v>
      </c>
      <c r="G274" s="249">
        <f>Latest!M:M</f>
        <v>0</v>
      </c>
      <c r="H274" s="251">
        <f>Latest!N:N</f>
        <v>1.56</v>
      </c>
    </row>
    <row r="275" spans="1:8">
      <c r="A275" s="108" t="s">
        <v>31</v>
      </c>
      <c r="B275" s="108" t="s">
        <v>387</v>
      </c>
      <c r="C275" s="108" t="s">
        <v>9</v>
      </c>
      <c r="D275" s="108"/>
      <c r="E275" s="108" t="s">
        <v>11</v>
      </c>
      <c r="F275" s="108" t="s">
        <v>13</v>
      </c>
      <c r="G275" s="249">
        <f>Latest!M:M</f>
        <v>10</v>
      </c>
      <c r="H275" s="251">
        <f>Latest!N:N</f>
        <v>1.56</v>
      </c>
    </row>
    <row r="276" spans="1:8">
      <c r="A276" s="228" t="s">
        <v>32</v>
      </c>
      <c r="B276" s="228" t="s">
        <v>387</v>
      </c>
      <c r="C276" s="228" t="s">
        <v>9</v>
      </c>
      <c r="D276" s="228"/>
      <c r="E276" s="228" t="s">
        <v>11</v>
      </c>
      <c r="F276" s="228" t="s">
        <v>13</v>
      </c>
      <c r="G276" s="249">
        <f>Latest!M:M</f>
        <v>10</v>
      </c>
      <c r="H276" s="251">
        <f>Latest!N:N</f>
        <v>1.56</v>
      </c>
    </row>
    <row r="277" spans="1:8">
      <c r="A277" s="127" t="s">
        <v>33</v>
      </c>
      <c r="B277" s="127" t="s">
        <v>387</v>
      </c>
      <c r="C277" s="127" t="s">
        <v>9</v>
      </c>
      <c r="D277" s="127"/>
      <c r="E277" s="127" t="s">
        <v>11</v>
      </c>
      <c r="F277" s="127" t="s">
        <v>13</v>
      </c>
      <c r="G277" s="249">
        <f>Latest!M:M</f>
        <v>10</v>
      </c>
      <c r="H277" s="251">
        <f>Latest!N:N</f>
        <v>1.56</v>
      </c>
    </row>
    <row r="278" spans="1:8">
      <c r="A278" s="127" t="s">
        <v>34</v>
      </c>
      <c r="B278" s="127" t="s">
        <v>387</v>
      </c>
      <c r="C278" s="127" t="s">
        <v>9</v>
      </c>
      <c r="D278" s="127"/>
      <c r="E278" s="127" t="s">
        <v>11</v>
      </c>
      <c r="F278" s="127" t="s">
        <v>13</v>
      </c>
      <c r="G278" s="249">
        <f>Latest!M:M</f>
        <v>10</v>
      </c>
      <c r="H278" s="251">
        <f>Latest!N:N</f>
        <v>1.56</v>
      </c>
    </row>
    <row r="279" spans="1:8">
      <c r="A279" s="108" t="s">
        <v>35</v>
      </c>
      <c r="B279" s="108" t="s">
        <v>387</v>
      </c>
      <c r="C279" s="108" t="s">
        <v>9</v>
      </c>
      <c r="D279" s="108"/>
      <c r="E279" s="108" t="s">
        <v>11</v>
      </c>
      <c r="F279" s="108" t="s">
        <v>13</v>
      </c>
      <c r="G279" s="249">
        <f>Latest!M:M</f>
        <v>10</v>
      </c>
      <c r="H279" s="251">
        <f>Latest!N:N</f>
        <v>1.56</v>
      </c>
    </row>
    <row r="280" spans="1:8">
      <c r="A280" s="127" t="s">
        <v>36</v>
      </c>
      <c r="B280" s="127" t="s">
        <v>387</v>
      </c>
      <c r="C280" s="127" t="s">
        <v>9</v>
      </c>
      <c r="D280" s="127"/>
      <c r="E280" s="127" t="s">
        <v>11</v>
      </c>
      <c r="F280" s="127" t="s">
        <v>13</v>
      </c>
      <c r="G280" s="249">
        <f>Latest!M:M</f>
        <v>0</v>
      </c>
      <c r="H280" s="251">
        <f>Latest!N:N</f>
        <v>1.56</v>
      </c>
    </row>
    <row r="281" spans="1:8">
      <c r="A281" s="108" t="s">
        <v>37</v>
      </c>
      <c r="B281" s="108" t="s">
        <v>387</v>
      </c>
      <c r="C281" s="108" t="s">
        <v>9</v>
      </c>
      <c r="D281" s="108"/>
      <c r="E281" s="108" t="s">
        <v>11</v>
      </c>
      <c r="F281" s="108" t="s">
        <v>13</v>
      </c>
      <c r="G281" s="249">
        <f>Latest!M:M</f>
        <v>9</v>
      </c>
      <c r="H281" s="251">
        <f>Latest!N:N</f>
        <v>1.56</v>
      </c>
    </row>
    <row r="282" spans="1:8">
      <c r="A282" s="108" t="s">
        <v>38</v>
      </c>
      <c r="B282" s="108" t="s">
        <v>387</v>
      </c>
      <c r="C282" s="108" t="s">
        <v>9</v>
      </c>
      <c r="D282" s="108"/>
      <c r="E282" s="108" t="s">
        <v>11</v>
      </c>
      <c r="F282" s="108" t="s">
        <v>13</v>
      </c>
      <c r="G282" s="249">
        <f>Latest!M:M</f>
        <v>8</v>
      </c>
      <c r="H282" s="251">
        <f>Latest!N:N</f>
        <v>1.56</v>
      </c>
    </row>
    <row r="283" spans="1:8">
      <c r="A283" s="127" t="s">
        <v>39</v>
      </c>
      <c r="B283" s="127" t="s">
        <v>387</v>
      </c>
      <c r="C283" s="127" t="s">
        <v>9</v>
      </c>
      <c r="D283" s="127"/>
      <c r="E283" s="127" t="s">
        <v>11</v>
      </c>
      <c r="F283" s="127" t="s">
        <v>13</v>
      </c>
      <c r="G283" s="249">
        <f>Latest!M:M</f>
        <v>10</v>
      </c>
      <c r="H283" s="251">
        <f>Latest!N:N</f>
        <v>1.56</v>
      </c>
    </row>
    <row r="284" spans="1:8">
      <c r="A284" s="127" t="s">
        <v>40</v>
      </c>
      <c r="B284" s="127" t="s">
        <v>387</v>
      </c>
      <c r="C284" s="127" t="s">
        <v>9</v>
      </c>
      <c r="D284" s="127"/>
      <c r="E284" s="127" t="s">
        <v>11</v>
      </c>
      <c r="F284" s="127" t="s">
        <v>13</v>
      </c>
      <c r="G284" s="249">
        <f>Latest!M:M</f>
        <v>10</v>
      </c>
      <c r="H284" s="251">
        <f>Latest!N:N</f>
        <v>1.56</v>
      </c>
    </row>
    <row r="285" spans="1:8">
      <c r="A285" s="108" t="s">
        <v>41</v>
      </c>
      <c r="B285" s="108" t="s">
        <v>387</v>
      </c>
      <c r="C285" s="108" t="s">
        <v>9</v>
      </c>
      <c r="D285" s="108"/>
      <c r="E285" s="108" t="s">
        <v>11</v>
      </c>
      <c r="F285" s="108" t="s">
        <v>13</v>
      </c>
      <c r="G285" s="249">
        <f>Latest!M:M</f>
        <v>9</v>
      </c>
      <c r="H285" s="251">
        <f>Latest!N:N</f>
        <v>1.56</v>
      </c>
    </row>
    <row r="286" spans="1:8">
      <c r="A286" s="108" t="s">
        <v>42</v>
      </c>
      <c r="B286" s="108" t="s">
        <v>387</v>
      </c>
      <c r="C286" s="108" t="s">
        <v>9</v>
      </c>
      <c r="D286" s="108"/>
      <c r="E286" s="108" t="s">
        <v>11</v>
      </c>
      <c r="F286" s="108" t="s">
        <v>13</v>
      </c>
      <c r="G286" s="249">
        <f>Latest!M:M</f>
        <v>10</v>
      </c>
      <c r="H286" s="251">
        <f>Latest!N:N</f>
        <v>1.56</v>
      </c>
    </row>
    <row r="287" spans="1:8">
      <c r="A287" s="6"/>
      <c r="B287" s="6"/>
      <c r="C287" s="6"/>
      <c r="D287" s="6"/>
      <c r="E287" s="6"/>
      <c r="F287" s="6"/>
      <c r="G287" s="249">
        <f>Latest!M:M</f>
        <v>0</v>
      </c>
      <c r="H287" s="251">
        <f>Latest!N:N</f>
        <v>0</v>
      </c>
    </row>
    <row r="288" spans="1:8">
      <c r="A288" s="6" t="s">
        <v>799</v>
      </c>
      <c r="B288" s="6" t="s">
        <v>800</v>
      </c>
      <c r="C288" s="49" t="s">
        <v>121</v>
      </c>
      <c r="D288" s="49" t="s">
        <v>121</v>
      </c>
      <c r="E288" s="6" t="s">
        <v>121</v>
      </c>
      <c r="F288" s="6" t="s">
        <v>868</v>
      </c>
      <c r="G288" s="249">
        <f>Latest!M:M</f>
        <v>9</v>
      </c>
      <c r="H288" s="251">
        <f>Latest!N:N</f>
        <v>7.2</v>
      </c>
    </row>
    <row r="289" spans="1:8">
      <c r="A289" s="6" t="s">
        <v>867</v>
      </c>
      <c r="B289" s="6" t="s">
        <v>800</v>
      </c>
      <c r="C289" s="49" t="s">
        <v>869</v>
      </c>
      <c r="D289" s="49" t="s">
        <v>870</v>
      </c>
      <c r="E289" s="6"/>
      <c r="F289" s="6" t="s">
        <v>250</v>
      </c>
      <c r="G289" s="249">
        <f>Latest!M:M</f>
        <v>9</v>
      </c>
      <c r="H289" s="251">
        <f>Latest!N:N</f>
        <v>8.0549999999999997</v>
      </c>
    </row>
    <row r="290" spans="1:8">
      <c r="A290" s="6" t="s">
        <v>1129</v>
      </c>
      <c r="B290" s="6" t="s">
        <v>1130</v>
      </c>
      <c r="C290" s="49"/>
      <c r="D290" s="49"/>
      <c r="E290" s="6"/>
      <c r="F290" s="6" t="s">
        <v>1131</v>
      </c>
      <c r="G290" s="249">
        <f>Latest!M:M</f>
        <v>0</v>
      </c>
      <c r="H290" s="251">
        <f>Latest!N:N</f>
        <v>0</v>
      </c>
    </row>
    <row r="291" spans="1:8">
      <c r="A291" s="6" t="s">
        <v>1132</v>
      </c>
      <c r="B291" s="6" t="s">
        <v>1133</v>
      </c>
      <c r="C291" s="49"/>
      <c r="D291" s="49"/>
      <c r="E291" s="6"/>
      <c r="F291" s="6" t="s">
        <v>1134</v>
      </c>
      <c r="G291" s="249">
        <f>Latest!M:M</f>
        <v>0</v>
      </c>
      <c r="H291" s="251">
        <f>Latest!N:N</f>
        <v>0</v>
      </c>
    </row>
    <row r="292" spans="1:8">
      <c r="A292" s="6"/>
      <c r="B292" s="6"/>
      <c r="C292" s="49"/>
      <c r="D292" s="49"/>
      <c r="E292" s="6"/>
      <c r="F292" s="6"/>
      <c r="G292" s="249">
        <f>Latest!M:M</f>
        <v>0</v>
      </c>
      <c r="H292" s="251">
        <f>Latest!N:N</f>
        <v>0</v>
      </c>
    </row>
    <row r="293" spans="1:8">
      <c r="A293" s="5" t="s">
        <v>1073</v>
      </c>
      <c r="B293" s="5" t="s">
        <v>1074</v>
      </c>
      <c r="C293" s="152" t="s">
        <v>1075</v>
      </c>
      <c r="D293" s="152"/>
      <c r="E293" s="5"/>
      <c r="F293" s="5"/>
      <c r="G293" s="249">
        <f>Latest!M:M</f>
        <v>10</v>
      </c>
      <c r="H293" s="251">
        <f>Latest!N:N</f>
        <v>0</v>
      </c>
    </row>
    <row r="294" spans="1:8">
      <c r="A294" s="6"/>
      <c r="B294" s="6"/>
      <c r="C294" s="6"/>
      <c r="D294" s="6"/>
      <c r="E294" s="6"/>
      <c r="F294" s="6"/>
      <c r="G294" s="249">
        <f>Latest!M:M</f>
        <v>0</v>
      </c>
      <c r="H294" s="251">
        <f>Latest!N:N</f>
        <v>0</v>
      </c>
    </row>
    <row r="295" spans="1:8">
      <c r="A295" s="37" t="s">
        <v>391</v>
      </c>
      <c r="B295" s="37" t="s">
        <v>392</v>
      </c>
      <c r="C295" s="37" t="s">
        <v>393</v>
      </c>
      <c r="D295" s="37" t="s">
        <v>394</v>
      </c>
      <c r="E295" s="37" t="s">
        <v>401</v>
      </c>
      <c r="F295" s="37" t="s">
        <v>6</v>
      </c>
      <c r="G295" s="249">
        <f>Latest!M:M</f>
        <v>9</v>
      </c>
      <c r="H295" s="251">
        <f>Latest!N:N</f>
        <v>1.7909999999999999</v>
      </c>
    </row>
    <row r="296" spans="1:8">
      <c r="A296" s="6"/>
      <c r="B296" s="6" t="s">
        <v>1124</v>
      </c>
      <c r="C296" s="6"/>
      <c r="D296" s="6"/>
      <c r="E296" s="6"/>
      <c r="F296" s="6"/>
      <c r="G296" s="249">
        <f>Latest!M:M</f>
        <v>0</v>
      </c>
      <c r="H296" s="251">
        <f>Latest!N:N</f>
        <v>0</v>
      </c>
    </row>
    <row r="297" spans="1:8">
      <c r="A297" s="6"/>
      <c r="B297" s="6"/>
      <c r="C297" s="6"/>
      <c r="D297" s="6"/>
      <c r="E297" s="6"/>
      <c r="F297" s="6"/>
      <c r="G297" s="249">
        <f>Latest!M:M</f>
        <v>0</v>
      </c>
      <c r="H297" s="251">
        <f>Latest!N:N</f>
        <v>0</v>
      </c>
    </row>
    <row r="298" spans="1:8">
      <c r="A298" s="6" t="s">
        <v>593</v>
      </c>
      <c r="B298" s="6" t="s">
        <v>594</v>
      </c>
      <c r="C298" s="6" t="s">
        <v>595</v>
      </c>
      <c r="D298" s="6" t="s">
        <v>121</v>
      </c>
      <c r="E298" s="6" t="s">
        <v>402</v>
      </c>
      <c r="F298" s="6" t="s">
        <v>6</v>
      </c>
      <c r="G298" s="249">
        <f>Latest!M:M</f>
        <v>6</v>
      </c>
      <c r="H298" s="251">
        <f>Latest!N:N</f>
        <v>5.9939999999999998</v>
      </c>
    </row>
    <row r="299" spans="1:8">
      <c r="A299" s="6" t="s">
        <v>404</v>
      </c>
      <c r="B299" s="6" t="s">
        <v>594</v>
      </c>
      <c r="C299" s="6" t="s">
        <v>595</v>
      </c>
      <c r="D299" s="6" t="s">
        <v>121</v>
      </c>
      <c r="E299" s="6" t="s">
        <v>405</v>
      </c>
      <c r="F299" s="6" t="s">
        <v>406</v>
      </c>
      <c r="G299" s="249">
        <f>Latest!M:M</f>
        <v>7</v>
      </c>
      <c r="H299" s="251">
        <f>Latest!N:N</f>
        <v>5.593</v>
      </c>
    </row>
    <row r="300" spans="1:8">
      <c r="A300" s="6" t="s">
        <v>407</v>
      </c>
      <c r="B300" s="6" t="s">
        <v>594</v>
      </c>
      <c r="C300" s="6" t="s">
        <v>408</v>
      </c>
      <c r="D300" s="6" t="s">
        <v>121</v>
      </c>
      <c r="E300" s="6" t="s">
        <v>405</v>
      </c>
      <c r="F300" s="6" t="s">
        <v>406</v>
      </c>
      <c r="G300" s="249">
        <f>Latest!M:M</f>
        <v>8</v>
      </c>
      <c r="H300" s="251">
        <f>Latest!N:N</f>
        <v>4</v>
      </c>
    </row>
    <row r="301" spans="1:8">
      <c r="A301" s="6" t="s">
        <v>409</v>
      </c>
      <c r="B301" s="6" t="s">
        <v>594</v>
      </c>
      <c r="C301" s="6" t="s">
        <v>408</v>
      </c>
      <c r="D301" s="6" t="s">
        <v>121</v>
      </c>
      <c r="E301" s="6" t="s">
        <v>405</v>
      </c>
      <c r="F301" s="6" t="s">
        <v>406</v>
      </c>
      <c r="G301" s="249">
        <f>Latest!M:M</f>
        <v>8</v>
      </c>
      <c r="H301" s="251">
        <f>Latest!N:N</f>
        <v>4</v>
      </c>
    </row>
    <row r="302" spans="1:8">
      <c r="A302" s="6"/>
      <c r="B302" s="6"/>
      <c r="C302" s="6"/>
      <c r="D302" s="6"/>
      <c r="E302" s="6"/>
      <c r="F302" s="6"/>
      <c r="G302" s="249">
        <f>Latest!M:M</f>
        <v>0</v>
      </c>
      <c r="H302" s="251">
        <f>Latest!N:N</f>
        <v>0</v>
      </c>
    </row>
    <row r="303" spans="1:8">
      <c r="A303" s="6" t="s">
        <v>410</v>
      </c>
      <c r="B303" s="6" t="s">
        <v>411</v>
      </c>
      <c r="C303" s="6" t="s">
        <v>121</v>
      </c>
      <c r="D303" s="6" t="s">
        <v>121</v>
      </c>
      <c r="E303" s="6" t="s">
        <v>239</v>
      </c>
      <c r="F303" s="6" t="s">
        <v>6</v>
      </c>
      <c r="G303" s="249">
        <f>Latest!M:M</f>
        <v>7</v>
      </c>
      <c r="H303" s="251">
        <f>Latest!N:N</f>
        <v>17.5</v>
      </c>
    </row>
    <row r="304" spans="1:8">
      <c r="A304" s="6" t="s">
        <v>414</v>
      </c>
      <c r="B304" s="6" t="s">
        <v>411</v>
      </c>
      <c r="C304" s="6" t="s">
        <v>1038</v>
      </c>
      <c r="D304" s="6" t="s">
        <v>121</v>
      </c>
      <c r="E304" s="6" t="s">
        <v>147</v>
      </c>
      <c r="F304" s="6" t="s">
        <v>6</v>
      </c>
      <c r="G304" s="249">
        <f>Latest!M:M</f>
        <v>3</v>
      </c>
      <c r="H304" s="251">
        <f>Latest!N:N</f>
        <v>7.5</v>
      </c>
    </row>
    <row r="305" spans="1:8">
      <c r="A305" s="6" t="s">
        <v>415</v>
      </c>
      <c r="B305" s="6" t="s">
        <v>411</v>
      </c>
      <c r="C305" s="6" t="s">
        <v>1039</v>
      </c>
      <c r="D305" s="6" t="s">
        <v>121</v>
      </c>
      <c r="E305" s="6" t="s">
        <v>239</v>
      </c>
      <c r="F305" s="6" t="s">
        <v>6</v>
      </c>
      <c r="G305" s="249">
        <f>Latest!M:M</f>
        <v>3</v>
      </c>
      <c r="H305" s="251">
        <f>Latest!N:N</f>
        <v>7.5</v>
      </c>
    </row>
    <row r="306" spans="1:8">
      <c r="A306" s="6" t="s">
        <v>43</v>
      </c>
      <c r="B306" s="6" t="s">
        <v>411</v>
      </c>
      <c r="C306" s="6" t="s">
        <v>1040</v>
      </c>
      <c r="D306" s="6" t="s">
        <v>121</v>
      </c>
      <c r="E306" s="6" t="s">
        <v>239</v>
      </c>
      <c r="F306" s="6" t="s">
        <v>6</v>
      </c>
      <c r="G306" s="249">
        <f>Latest!M:M</f>
        <v>5</v>
      </c>
      <c r="H306" s="251">
        <f>Latest!N:N</f>
        <v>12.5</v>
      </c>
    </row>
    <row r="307" spans="1:8">
      <c r="A307" s="6" t="s">
        <v>45</v>
      </c>
      <c r="B307" s="6" t="s">
        <v>411</v>
      </c>
      <c r="C307" s="6" t="s">
        <v>121</v>
      </c>
      <c r="D307" s="6" t="s">
        <v>121</v>
      </c>
      <c r="E307" s="6" t="s">
        <v>147</v>
      </c>
      <c r="F307" s="6" t="s">
        <v>6</v>
      </c>
      <c r="G307" s="249">
        <f>Latest!M:M</f>
        <v>7</v>
      </c>
      <c r="H307" s="251">
        <f>Latest!N:N</f>
        <v>17.5</v>
      </c>
    </row>
    <row r="308" spans="1:8">
      <c r="A308" s="6" t="s">
        <v>46</v>
      </c>
      <c r="B308" s="6" t="s">
        <v>411</v>
      </c>
      <c r="C308" s="6" t="s">
        <v>121</v>
      </c>
      <c r="D308" s="6" t="s">
        <v>121</v>
      </c>
      <c r="E308" s="6" t="s">
        <v>147</v>
      </c>
      <c r="F308" s="6" t="s">
        <v>6</v>
      </c>
      <c r="G308" s="249">
        <f>Latest!M:M</f>
        <v>7</v>
      </c>
      <c r="H308" s="251">
        <f>Latest!N:N</f>
        <v>17.5</v>
      </c>
    </row>
    <row r="309" spans="1:8">
      <c r="A309" s="6"/>
      <c r="B309" s="6"/>
      <c r="C309" s="6"/>
      <c r="D309" s="6"/>
      <c r="E309" s="6"/>
      <c r="F309" s="6"/>
      <c r="G309" s="249">
        <f>Latest!M:M</f>
        <v>0</v>
      </c>
      <c r="H309" s="251">
        <f>Latest!N:N</f>
        <v>0</v>
      </c>
    </row>
    <row r="310" spans="1:8">
      <c r="A310" s="6" t="s">
        <v>47</v>
      </c>
      <c r="B310" s="6" t="s">
        <v>48</v>
      </c>
      <c r="C310" s="6" t="s">
        <v>49</v>
      </c>
      <c r="D310" s="6" t="s">
        <v>431</v>
      </c>
      <c r="E310" s="6" t="s">
        <v>432</v>
      </c>
      <c r="F310" s="6" t="s">
        <v>297</v>
      </c>
      <c r="G310" s="249">
        <f>Latest!M:M</f>
        <v>8</v>
      </c>
      <c r="H310" s="251">
        <f>Latest!N:N</f>
        <v>128</v>
      </c>
    </row>
    <row r="311" spans="1:8">
      <c r="A311" s="6" t="s">
        <v>435</v>
      </c>
      <c r="B311" s="6" t="s">
        <v>48</v>
      </c>
      <c r="C311" s="6" t="s">
        <v>49</v>
      </c>
      <c r="D311" s="6" t="s">
        <v>431</v>
      </c>
      <c r="E311" s="6" t="s">
        <v>432</v>
      </c>
      <c r="F311" s="6" t="s">
        <v>297</v>
      </c>
      <c r="G311" s="249">
        <f>Latest!M:M</f>
        <v>8</v>
      </c>
      <c r="H311" s="251">
        <f>Latest!N:N</f>
        <v>128</v>
      </c>
    </row>
    <row r="312" spans="1:8">
      <c r="A312" s="6" t="s">
        <v>436</v>
      </c>
      <c r="B312" s="6" t="s">
        <v>48</v>
      </c>
      <c r="C312" s="6" t="s">
        <v>49</v>
      </c>
      <c r="D312" s="6" t="s">
        <v>431</v>
      </c>
      <c r="E312" s="6" t="s">
        <v>432</v>
      </c>
      <c r="F312" s="6" t="s">
        <v>297</v>
      </c>
      <c r="G312" s="249">
        <f>Latest!M:M</f>
        <v>8</v>
      </c>
      <c r="H312" s="251">
        <f>Latest!N:N</f>
        <v>128</v>
      </c>
    </row>
    <row r="313" spans="1:8">
      <c r="A313" s="6" t="s">
        <v>437</v>
      </c>
      <c r="B313" s="6" t="s">
        <v>48</v>
      </c>
      <c r="C313" s="6" t="s">
        <v>199</v>
      </c>
      <c r="D313" s="6" t="s">
        <v>761</v>
      </c>
      <c r="E313" s="6" t="s">
        <v>263</v>
      </c>
      <c r="F313" s="6" t="s">
        <v>342</v>
      </c>
      <c r="G313" s="249">
        <f>Latest!M:M</f>
        <v>10</v>
      </c>
      <c r="H313" s="251">
        <f>Latest!N:N</f>
        <v>220</v>
      </c>
    </row>
    <row r="314" spans="1:8">
      <c r="A314" s="6" t="s">
        <v>438</v>
      </c>
      <c r="B314" s="6" t="s">
        <v>48</v>
      </c>
      <c r="C314" s="6" t="s">
        <v>199</v>
      </c>
      <c r="D314" s="6" t="s">
        <v>761</v>
      </c>
      <c r="E314" s="6" t="s">
        <v>263</v>
      </c>
      <c r="F314" s="6" t="s">
        <v>342</v>
      </c>
      <c r="G314" s="249">
        <f>Latest!M:M</f>
        <v>8</v>
      </c>
      <c r="H314" s="251">
        <f>Latest!N:N</f>
        <v>176</v>
      </c>
    </row>
    <row r="315" spans="1:8">
      <c r="A315" s="6" t="s">
        <v>439</v>
      </c>
      <c r="B315" s="6" t="s">
        <v>48</v>
      </c>
      <c r="C315" s="6" t="s">
        <v>199</v>
      </c>
      <c r="D315" s="6" t="s">
        <v>761</v>
      </c>
      <c r="E315" s="6" t="s">
        <v>263</v>
      </c>
      <c r="F315" s="6" t="s">
        <v>342</v>
      </c>
      <c r="G315" s="249">
        <f>Latest!M:M</f>
        <v>10</v>
      </c>
      <c r="H315" s="251">
        <f>Latest!N:N</f>
        <v>220</v>
      </c>
    </row>
    <row r="316" spans="1:8">
      <c r="A316" s="6" t="s">
        <v>440</v>
      </c>
      <c r="B316" s="6" t="s">
        <v>48</v>
      </c>
      <c r="C316" s="6" t="s">
        <v>199</v>
      </c>
      <c r="D316" s="6" t="s">
        <v>761</v>
      </c>
      <c r="E316" s="6" t="s">
        <v>263</v>
      </c>
      <c r="F316" s="6" t="s">
        <v>342</v>
      </c>
      <c r="G316" s="249">
        <f>Latest!M:M</f>
        <v>10</v>
      </c>
      <c r="H316" s="251">
        <f>Latest!N:N</f>
        <v>220</v>
      </c>
    </row>
    <row r="317" spans="1:8">
      <c r="A317" s="6" t="s">
        <v>259</v>
      </c>
      <c r="B317" s="6" t="s">
        <v>48</v>
      </c>
      <c r="C317" s="6" t="s">
        <v>199</v>
      </c>
      <c r="D317" s="6" t="s">
        <v>761</v>
      </c>
      <c r="E317" s="6" t="s">
        <v>263</v>
      </c>
      <c r="F317" s="6" t="s">
        <v>342</v>
      </c>
      <c r="G317" s="249">
        <f>Latest!M:M</f>
        <v>10</v>
      </c>
      <c r="H317" s="251">
        <f>Latest!N:N</f>
        <v>220</v>
      </c>
    </row>
    <row r="318" spans="1:8">
      <c r="A318" s="5" t="s">
        <v>260</v>
      </c>
      <c r="B318" s="5" t="s">
        <v>48</v>
      </c>
      <c r="C318" s="5" t="s">
        <v>199</v>
      </c>
      <c r="D318" s="5" t="s">
        <v>761</v>
      </c>
      <c r="E318" s="5" t="s">
        <v>263</v>
      </c>
      <c r="F318" s="5" t="s">
        <v>342</v>
      </c>
      <c r="G318" s="249">
        <f>Latest!M:M</f>
        <v>9</v>
      </c>
      <c r="H318" s="251">
        <f>Latest!N:N</f>
        <v>198</v>
      </c>
    </row>
    <row r="319" spans="1:8">
      <c r="A319" s="6" t="s">
        <v>261</v>
      </c>
      <c r="B319" s="6" t="s">
        <v>48</v>
      </c>
      <c r="C319" s="6" t="s">
        <v>199</v>
      </c>
      <c r="D319" s="6" t="s">
        <v>262</v>
      </c>
      <c r="E319" s="6" t="s">
        <v>263</v>
      </c>
      <c r="F319" s="6" t="s">
        <v>264</v>
      </c>
      <c r="G319" s="249">
        <f>Latest!M:M</f>
        <v>8</v>
      </c>
      <c r="H319" s="251">
        <f>Latest!N:N</f>
        <v>144</v>
      </c>
    </row>
    <row r="320" spans="1:8">
      <c r="A320" s="6" t="s">
        <v>266</v>
      </c>
      <c r="B320" s="6" t="s">
        <v>48</v>
      </c>
      <c r="C320" s="6" t="s">
        <v>199</v>
      </c>
      <c r="D320" s="6" t="s">
        <v>262</v>
      </c>
      <c r="E320" s="6" t="s">
        <v>263</v>
      </c>
      <c r="F320" s="6" t="s">
        <v>264</v>
      </c>
      <c r="G320" s="249">
        <f>Latest!M:M</f>
        <v>8</v>
      </c>
      <c r="H320" s="251">
        <f>Latest!N:N</f>
        <v>144</v>
      </c>
    </row>
    <row r="321" spans="1:8">
      <c r="A321" s="6" t="s">
        <v>268</v>
      </c>
      <c r="B321" s="6" t="s">
        <v>48</v>
      </c>
      <c r="C321" s="6" t="s">
        <v>199</v>
      </c>
      <c r="D321" s="6" t="s">
        <v>981</v>
      </c>
      <c r="E321" s="6"/>
      <c r="F321" s="6" t="s">
        <v>342</v>
      </c>
      <c r="G321" s="249" t="str">
        <f>Latest!M:M</f>
        <v>4/7</v>
      </c>
      <c r="H321" s="251">
        <f>Latest!N:N</f>
        <v>0</v>
      </c>
    </row>
    <row r="322" spans="1:8">
      <c r="A322" s="6" t="s">
        <v>1111</v>
      </c>
      <c r="B322" s="6" t="s">
        <v>48</v>
      </c>
      <c r="C322" s="6"/>
      <c r="D322" s="6"/>
      <c r="E322" s="6"/>
      <c r="F322" s="6"/>
      <c r="G322" s="249">
        <f>Latest!M:M</f>
        <v>0</v>
      </c>
      <c r="H322" s="251">
        <f>Latest!N:N</f>
        <v>0</v>
      </c>
    </row>
    <row r="323" spans="1:8">
      <c r="A323" s="119" t="s">
        <v>923</v>
      </c>
      <c r="B323" s="119" t="s">
        <v>48</v>
      </c>
      <c r="C323" s="119" t="s">
        <v>199</v>
      </c>
      <c r="D323" s="119" t="s">
        <v>762</v>
      </c>
      <c r="E323" s="119" t="s">
        <v>263</v>
      </c>
      <c r="F323" s="119" t="s">
        <v>764</v>
      </c>
      <c r="G323" s="249">
        <f>Latest!M:M</f>
        <v>10</v>
      </c>
      <c r="H323" s="251">
        <f>Latest!N:N</f>
        <v>180</v>
      </c>
    </row>
    <row r="324" spans="1:8">
      <c r="A324" s="6" t="s">
        <v>1100</v>
      </c>
      <c r="B324" s="6" t="s">
        <v>48</v>
      </c>
      <c r="C324" s="6" t="s">
        <v>70</v>
      </c>
      <c r="D324" s="6" t="s">
        <v>1101</v>
      </c>
      <c r="E324" s="6" t="s">
        <v>263</v>
      </c>
      <c r="F324" s="6" t="s">
        <v>1102</v>
      </c>
      <c r="G324" s="249" t="str">
        <f>Latest!M:M</f>
        <v>9</v>
      </c>
      <c r="H324" s="251">
        <f>Latest!N:N</f>
        <v>135</v>
      </c>
    </row>
    <row r="325" spans="1:8">
      <c r="A325" s="6"/>
      <c r="B325" s="6"/>
      <c r="C325" s="6"/>
      <c r="D325" s="6"/>
      <c r="E325" s="6"/>
      <c r="F325" s="6"/>
      <c r="G325" s="249">
        <f>Latest!M:M</f>
        <v>0</v>
      </c>
      <c r="H325" s="251">
        <f>Latest!N:N</f>
        <v>0</v>
      </c>
    </row>
    <row r="326" spans="1:8">
      <c r="A326" s="6"/>
      <c r="B326" s="6"/>
      <c r="C326" s="6"/>
      <c r="D326" s="6"/>
      <c r="E326" s="6"/>
      <c r="F326" s="6"/>
      <c r="G326" s="249">
        <f>Latest!M:M</f>
        <v>0</v>
      </c>
      <c r="H326" s="251">
        <f>Latest!N:N</f>
        <v>0</v>
      </c>
    </row>
    <row r="327" spans="1:8">
      <c r="A327" s="6"/>
      <c r="B327" s="6"/>
      <c r="C327" s="6"/>
      <c r="D327" s="6"/>
      <c r="E327" s="6"/>
      <c r="F327" s="6"/>
      <c r="G327" s="249">
        <f>Latest!M:M</f>
        <v>0</v>
      </c>
      <c r="H327" s="251">
        <f>Latest!N:N</f>
        <v>0</v>
      </c>
    </row>
    <row r="328" spans="1:8">
      <c r="A328" s="6"/>
      <c r="B328" s="6"/>
      <c r="C328" s="6"/>
      <c r="D328" s="6"/>
      <c r="E328" s="6"/>
      <c r="F328" s="6"/>
      <c r="G328" s="249">
        <f>Latest!M:M</f>
        <v>0</v>
      </c>
      <c r="H328" s="251">
        <f>Latest!N:N</f>
        <v>0</v>
      </c>
    </row>
    <row r="329" spans="1:8">
      <c r="A329" s="6" t="s">
        <v>733</v>
      </c>
      <c r="B329" s="6" t="s">
        <v>734</v>
      </c>
      <c r="C329" s="6" t="s">
        <v>735</v>
      </c>
      <c r="D329" s="6" t="s">
        <v>736</v>
      </c>
      <c r="E329" s="6" t="s">
        <v>121</v>
      </c>
      <c r="F329" s="6" t="s">
        <v>737</v>
      </c>
      <c r="G329" s="249">
        <f>Latest!M:M</f>
        <v>7</v>
      </c>
      <c r="H329" s="251">
        <f>Latest!N:N</f>
        <v>15.399999999999999</v>
      </c>
    </row>
    <row r="330" spans="1:8">
      <c r="A330" s="6" t="s">
        <v>1128</v>
      </c>
      <c r="B330" s="6" t="s">
        <v>734</v>
      </c>
      <c r="C330" s="6"/>
      <c r="D330" s="6"/>
      <c r="E330" s="6" t="s">
        <v>121</v>
      </c>
      <c r="F330" s="6"/>
      <c r="G330" s="249">
        <f>Latest!M:M</f>
        <v>5</v>
      </c>
      <c r="H330" s="251">
        <f>Latest!N:N</f>
        <v>11</v>
      </c>
    </row>
    <row r="331" spans="1:8">
      <c r="A331" s="6"/>
      <c r="B331" s="6"/>
      <c r="C331" s="6"/>
      <c r="D331" s="6"/>
      <c r="E331" s="6"/>
      <c r="F331" s="6"/>
      <c r="G331" s="249">
        <f>Latest!M:M</f>
        <v>0</v>
      </c>
      <c r="H331" s="251">
        <f>Latest!N:N</f>
        <v>0</v>
      </c>
    </row>
    <row r="332" spans="1:8">
      <c r="A332" s="6" t="s">
        <v>269</v>
      </c>
      <c r="B332" s="6" t="s">
        <v>270</v>
      </c>
      <c r="C332" s="6" t="s">
        <v>121</v>
      </c>
      <c r="D332" s="6" t="s">
        <v>121</v>
      </c>
      <c r="E332" s="6" t="s">
        <v>147</v>
      </c>
      <c r="F332" s="6" t="s">
        <v>271</v>
      </c>
      <c r="G332" s="249">
        <f>Latest!M:M</f>
        <v>7</v>
      </c>
      <c r="H332" s="251">
        <f>Latest!N:N</f>
        <v>3.5</v>
      </c>
    </row>
    <row r="333" spans="1:8">
      <c r="A333" s="6"/>
      <c r="B333" s="6"/>
      <c r="C333" s="6"/>
      <c r="D333" s="6"/>
      <c r="E333" s="6"/>
      <c r="F333" s="6"/>
      <c r="G333" s="249">
        <f>Latest!M:M</f>
        <v>0</v>
      </c>
      <c r="H333" s="251">
        <f>Latest!N:N</f>
        <v>0</v>
      </c>
    </row>
    <row r="334" spans="1:8">
      <c r="A334" s="37" t="s">
        <v>274</v>
      </c>
      <c r="B334" s="37" t="s">
        <v>275</v>
      </c>
      <c r="C334" s="37" t="s">
        <v>408</v>
      </c>
      <c r="D334" s="37" t="s">
        <v>276</v>
      </c>
      <c r="E334" s="37" t="s">
        <v>277</v>
      </c>
      <c r="F334" s="37" t="s">
        <v>297</v>
      </c>
      <c r="G334" s="249">
        <f>Latest!M:M</f>
        <v>5</v>
      </c>
      <c r="H334" s="251">
        <f>Latest!N:N</f>
        <v>15</v>
      </c>
    </row>
    <row r="335" spans="1:8">
      <c r="A335" s="6"/>
      <c r="B335" s="6"/>
      <c r="C335" s="6"/>
      <c r="D335" s="6"/>
      <c r="E335" s="6"/>
      <c r="F335" s="6"/>
      <c r="G335" s="249">
        <f>Latest!M:M</f>
        <v>0</v>
      </c>
      <c r="H335" s="251">
        <f>Latest!N:N</f>
        <v>0</v>
      </c>
    </row>
    <row r="336" spans="1:8">
      <c r="A336" s="37" t="s">
        <v>279</v>
      </c>
      <c r="B336" s="37" t="s">
        <v>492</v>
      </c>
      <c r="C336" s="37" t="s">
        <v>493</v>
      </c>
      <c r="D336" s="37" t="s">
        <v>121</v>
      </c>
      <c r="E336" s="37" t="s">
        <v>280</v>
      </c>
      <c r="F336" s="37" t="s">
        <v>281</v>
      </c>
      <c r="G336" s="249">
        <f>Latest!M:M</f>
        <v>9</v>
      </c>
      <c r="H336" s="251">
        <f>Latest!N:N</f>
        <v>1.7909999999999999</v>
      </c>
    </row>
    <row r="337" spans="1:8">
      <c r="A337" s="6"/>
      <c r="B337" s="6"/>
      <c r="C337" s="6"/>
      <c r="D337" s="6"/>
      <c r="E337" s="6"/>
      <c r="F337" s="6"/>
      <c r="G337" s="249">
        <f>Latest!M:M</f>
        <v>0</v>
      </c>
      <c r="H337" s="251">
        <f>Latest!N:N</f>
        <v>0</v>
      </c>
    </row>
    <row r="338" spans="1:8">
      <c r="A338" s="6" t="s">
        <v>871</v>
      </c>
      <c r="B338" s="6" t="s">
        <v>872</v>
      </c>
      <c r="C338" s="6" t="s">
        <v>873</v>
      </c>
      <c r="D338" s="6" t="s">
        <v>874</v>
      </c>
      <c r="E338" s="6"/>
      <c r="F338" s="6" t="s">
        <v>240</v>
      </c>
      <c r="G338" s="249">
        <f>Latest!M:M</f>
        <v>9</v>
      </c>
      <c r="H338" s="251">
        <f>Latest!N:N</f>
        <v>14.93</v>
      </c>
    </row>
    <row r="339" spans="1:8">
      <c r="A339" s="6"/>
      <c r="B339" s="6"/>
      <c r="C339" s="6"/>
      <c r="D339" s="6"/>
      <c r="E339" s="6"/>
      <c r="F339" s="6"/>
      <c r="G339" s="249">
        <f>Latest!M:M</f>
        <v>0</v>
      </c>
      <c r="H339" s="251">
        <f>Latest!N:N</f>
        <v>0</v>
      </c>
    </row>
    <row r="340" spans="1:8">
      <c r="A340" s="6" t="s">
        <v>283</v>
      </c>
      <c r="B340" s="6" t="s">
        <v>284</v>
      </c>
      <c r="C340" s="6" t="s">
        <v>285</v>
      </c>
      <c r="D340" s="6" t="s">
        <v>121</v>
      </c>
      <c r="E340" s="6" t="s">
        <v>286</v>
      </c>
      <c r="F340" s="6" t="s">
        <v>342</v>
      </c>
      <c r="G340" s="249">
        <f>Latest!M:M</f>
        <v>7</v>
      </c>
      <c r="H340" s="251">
        <f>Latest!N:N</f>
        <v>10.5</v>
      </c>
    </row>
    <row r="341" spans="1:8">
      <c r="A341" s="6"/>
      <c r="B341" s="6"/>
      <c r="C341" s="6"/>
      <c r="D341" s="6"/>
      <c r="E341" s="6"/>
      <c r="F341" s="6"/>
      <c r="G341" s="249">
        <f>Latest!M:M</f>
        <v>0</v>
      </c>
      <c r="H341" s="251">
        <f>Latest!N:N</f>
        <v>0</v>
      </c>
    </row>
    <row r="342" spans="1:8">
      <c r="A342" s="6" t="s">
        <v>91</v>
      </c>
      <c r="B342" s="6" t="s">
        <v>498</v>
      </c>
      <c r="C342" s="6" t="s">
        <v>121</v>
      </c>
      <c r="D342" s="6" t="s">
        <v>121</v>
      </c>
      <c r="E342" s="6" t="s">
        <v>311</v>
      </c>
      <c r="F342" s="6" t="s">
        <v>499</v>
      </c>
      <c r="G342" s="249">
        <f>Latest!M:M</f>
        <v>6</v>
      </c>
      <c r="H342" s="251">
        <f>Latest!N:N</f>
        <v>9</v>
      </c>
    </row>
    <row r="343" spans="1:8">
      <c r="A343" s="6" t="s">
        <v>92</v>
      </c>
      <c r="B343" s="6" t="s">
        <v>498</v>
      </c>
      <c r="C343" s="6" t="s">
        <v>121</v>
      </c>
      <c r="D343" s="6" t="s">
        <v>121</v>
      </c>
      <c r="E343" s="6" t="s">
        <v>311</v>
      </c>
      <c r="F343" s="6" t="s">
        <v>499</v>
      </c>
      <c r="G343" s="249">
        <f>Latest!M:M</f>
        <v>6</v>
      </c>
      <c r="H343" s="251">
        <f>Latest!N:N</f>
        <v>9</v>
      </c>
    </row>
    <row r="344" spans="1:8">
      <c r="A344" s="6"/>
      <c r="B344" s="1"/>
      <c r="C344" s="6"/>
      <c r="D344" s="1"/>
      <c r="E344" s="6"/>
      <c r="F344" s="1"/>
      <c r="G344" s="249">
        <f>Latest!M:M</f>
        <v>0</v>
      </c>
      <c r="H344" s="251">
        <f>Latest!N:N</f>
        <v>0</v>
      </c>
    </row>
    <row r="345" spans="1:8">
      <c r="A345" s="5" t="s">
        <v>523</v>
      </c>
      <c r="B345" s="5" t="s">
        <v>501</v>
      </c>
      <c r="C345" s="5" t="s">
        <v>502</v>
      </c>
      <c r="D345" s="5" t="s">
        <v>121</v>
      </c>
      <c r="E345" s="5" t="s">
        <v>503</v>
      </c>
      <c r="F345" s="5" t="s">
        <v>504</v>
      </c>
      <c r="G345" s="249">
        <f>Latest!M:M</f>
        <v>7</v>
      </c>
      <c r="H345" s="251">
        <f>Latest!N:N</f>
        <v>3.5</v>
      </c>
    </row>
    <row r="346" spans="1:8">
      <c r="A346" s="5" t="s">
        <v>506</v>
      </c>
      <c r="B346" s="5" t="s">
        <v>507</v>
      </c>
      <c r="C346" s="5" t="s">
        <v>121</v>
      </c>
      <c r="D346" s="5" t="s">
        <v>121</v>
      </c>
      <c r="E346" s="5" t="s">
        <v>508</v>
      </c>
      <c r="F346" s="5" t="s">
        <v>307</v>
      </c>
      <c r="G346" s="249">
        <f>Latest!M:M</f>
        <v>9</v>
      </c>
      <c r="H346" s="251">
        <f>Latest!N:N</f>
        <v>2.7</v>
      </c>
    </row>
    <row r="347" spans="1:8">
      <c r="A347" s="5" t="s">
        <v>510</v>
      </c>
      <c r="B347" s="5" t="s">
        <v>507</v>
      </c>
      <c r="C347" s="5" t="s">
        <v>121</v>
      </c>
      <c r="D347" s="5" t="s">
        <v>121</v>
      </c>
      <c r="E347" s="5" t="s">
        <v>508</v>
      </c>
      <c r="F347" s="5" t="s">
        <v>307</v>
      </c>
      <c r="G347" s="249">
        <f>Latest!M:M</f>
        <v>9</v>
      </c>
      <c r="H347" s="251">
        <f>Latest!N:N</f>
        <v>2.7</v>
      </c>
    </row>
    <row r="348" spans="1:8">
      <c r="A348" s="6" t="s">
        <v>765</v>
      </c>
      <c r="B348" s="6" t="s">
        <v>768</v>
      </c>
      <c r="C348" s="6" t="s">
        <v>121</v>
      </c>
      <c r="D348" s="6" t="s">
        <v>121</v>
      </c>
      <c r="E348" s="6" t="s">
        <v>503</v>
      </c>
      <c r="F348" s="6" t="s">
        <v>504</v>
      </c>
      <c r="G348" s="249">
        <f>Latest!M:M</f>
        <v>10</v>
      </c>
      <c r="H348" s="251">
        <f>Latest!N:N</f>
        <v>3</v>
      </c>
    </row>
    <row r="349" spans="1:8">
      <c r="A349" s="6" t="s">
        <v>766</v>
      </c>
      <c r="B349" s="6" t="s">
        <v>767</v>
      </c>
      <c r="C349" s="6" t="s">
        <v>121</v>
      </c>
      <c r="D349" s="6" t="s">
        <v>121</v>
      </c>
      <c r="E349" s="6" t="s">
        <v>503</v>
      </c>
      <c r="F349" s="6" t="s">
        <v>504</v>
      </c>
      <c r="G349" s="249">
        <f>Latest!M:M</f>
        <v>10</v>
      </c>
      <c r="H349" s="251">
        <f>Latest!N:N</f>
        <v>3</v>
      </c>
    </row>
    <row r="350" spans="1:8">
      <c r="A350" s="6"/>
      <c r="B350" s="6"/>
      <c r="C350" s="6"/>
      <c r="D350" s="6"/>
      <c r="E350" s="6"/>
      <c r="F350" s="6"/>
      <c r="G350" s="249">
        <f>Latest!M:M</f>
        <v>0</v>
      </c>
      <c r="H350" s="251">
        <f>Latest!N:N</f>
        <v>0</v>
      </c>
    </row>
    <row r="351" spans="1:8">
      <c r="A351" s="6" t="s">
        <v>1104</v>
      </c>
      <c r="B351" s="6" t="s">
        <v>511</v>
      </c>
      <c r="C351" s="6" t="s">
        <v>512</v>
      </c>
      <c r="D351" s="6" t="s">
        <v>513</v>
      </c>
      <c r="E351" s="6" t="s">
        <v>121</v>
      </c>
      <c r="F351" s="6" t="s">
        <v>75</v>
      </c>
      <c r="G351" s="249">
        <f>Latest!M:M</f>
        <v>9</v>
      </c>
      <c r="H351" s="251" t="str">
        <f>Latest!N:N</f>
        <v>-</v>
      </c>
    </row>
    <row r="352" spans="1:8">
      <c r="A352" s="119" t="s">
        <v>909</v>
      </c>
      <c r="B352" s="119" t="s">
        <v>516</v>
      </c>
      <c r="C352" s="119" t="s">
        <v>121</v>
      </c>
      <c r="D352" s="119" t="s">
        <v>121</v>
      </c>
      <c r="E352" s="119" t="s">
        <v>121</v>
      </c>
      <c r="F352" s="119" t="s">
        <v>517</v>
      </c>
      <c r="G352" s="249">
        <f>Latest!M:M</f>
        <v>9</v>
      </c>
      <c r="H352" s="251">
        <f>Latest!N:N</f>
        <v>5.8500000000000005</v>
      </c>
    </row>
    <row r="353" spans="1:8">
      <c r="A353" s="6" t="s">
        <v>969</v>
      </c>
      <c r="B353" s="6" t="s">
        <v>516</v>
      </c>
      <c r="C353" s="6"/>
      <c r="D353" s="6" t="s">
        <v>514</v>
      </c>
      <c r="E353" s="6" t="s">
        <v>239</v>
      </c>
      <c r="F353" s="6" t="s">
        <v>504</v>
      </c>
      <c r="G353" s="249">
        <f>Latest!M:M</f>
        <v>10</v>
      </c>
      <c r="H353" s="251">
        <f>Latest!N:N</f>
        <v>1</v>
      </c>
    </row>
    <row r="354" spans="1:8">
      <c r="A354" s="6" t="s">
        <v>970</v>
      </c>
      <c r="B354" s="6" t="s">
        <v>516</v>
      </c>
      <c r="C354" s="6"/>
      <c r="D354" s="6" t="s">
        <v>514</v>
      </c>
      <c r="E354" s="6" t="s">
        <v>239</v>
      </c>
      <c r="F354" s="6" t="s">
        <v>504</v>
      </c>
      <c r="G354" s="249">
        <f>Latest!M:M</f>
        <v>10</v>
      </c>
      <c r="H354" s="251">
        <f>Latest!N:N</f>
        <v>1</v>
      </c>
    </row>
    <row r="355" spans="1:8">
      <c r="A355" s="6" t="s">
        <v>1203</v>
      </c>
      <c r="B355" s="6" t="s">
        <v>516</v>
      </c>
      <c r="C355" s="6"/>
      <c r="D355" s="6"/>
      <c r="E355" s="6" t="s">
        <v>203</v>
      </c>
      <c r="F355" s="6" t="s">
        <v>544</v>
      </c>
      <c r="G355" s="249">
        <f>Latest!M:M</f>
        <v>0</v>
      </c>
      <c r="H355" s="251">
        <f>Latest!N:N</f>
        <v>0</v>
      </c>
    </row>
    <row r="356" spans="1:8">
      <c r="A356" s="6"/>
      <c r="B356" s="6"/>
      <c r="C356" s="6"/>
      <c r="D356" s="6"/>
      <c r="E356" s="6"/>
      <c r="F356" s="6"/>
      <c r="G356" s="249">
        <f>Latest!M:M</f>
        <v>0</v>
      </c>
      <c r="H356" s="251">
        <f>Latest!N:N</f>
        <v>0</v>
      </c>
    </row>
    <row r="357" spans="1:8">
      <c r="A357" s="6" t="s">
        <v>519</v>
      </c>
      <c r="B357" s="6" t="s">
        <v>520</v>
      </c>
      <c r="C357" s="6" t="s">
        <v>121</v>
      </c>
      <c r="D357" s="6" t="s">
        <v>121</v>
      </c>
      <c r="E357" s="6" t="s">
        <v>239</v>
      </c>
      <c r="F357" s="6" t="s">
        <v>240</v>
      </c>
      <c r="G357" s="249">
        <f>Latest!M:M</f>
        <v>9</v>
      </c>
      <c r="H357" s="251">
        <f>Latest!N:N</f>
        <v>9</v>
      </c>
    </row>
    <row r="358" spans="1:8">
      <c r="A358" s="6" t="s">
        <v>127</v>
      </c>
      <c r="B358" s="6" t="s">
        <v>128</v>
      </c>
      <c r="C358" s="6" t="s">
        <v>121</v>
      </c>
      <c r="D358" s="6" t="s">
        <v>121</v>
      </c>
      <c r="E358" s="6" t="s">
        <v>401</v>
      </c>
      <c r="F358" s="6" t="s">
        <v>129</v>
      </c>
      <c r="G358" s="249">
        <f>Latest!M:M</f>
        <v>5</v>
      </c>
      <c r="H358" s="251">
        <f>Latest!N:N</f>
        <v>1.5</v>
      </c>
    </row>
    <row r="359" spans="1:8">
      <c r="A359" s="6" t="s">
        <v>879</v>
      </c>
      <c r="B359" s="6" t="s">
        <v>889</v>
      </c>
      <c r="C359" s="6" t="s">
        <v>890</v>
      </c>
      <c r="D359" s="6"/>
      <c r="E359" s="6" t="s">
        <v>239</v>
      </c>
      <c r="F359" s="6" t="s">
        <v>75</v>
      </c>
      <c r="G359" s="249">
        <f>Latest!M:M</f>
        <v>10</v>
      </c>
      <c r="H359" s="251">
        <f>Latest!N:N</f>
        <v>0</v>
      </c>
    </row>
    <row r="360" spans="1:8">
      <c r="A360" s="6" t="s">
        <v>880</v>
      </c>
      <c r="B360" s="6" t="s">
        <v>889</v>
      </c>
      <c r="C360" s="6" t="s">
        <v>890</v>
      </c>
      <c r="D360" s="6"/>
      <c r="E360" s="6" t="s">
        <v>239</v>
      </c>
      <c r="F360" s="6" t="s">
        <v>75</v>
      </c>
      <c r="G360" s="249">
        <f>Latest!M:M</f>
        <v>10</v>
      </c>
      <c r="H360" s="251">
        <f>Latest!N:N</f>
        <v>0</v>
      </c>
    </row>
    <row r="361" spans="1:8">
      <c r="A361" s="6" t="s">
        <v>881</v>
      </c>
      <c r="B361" s="6" t="s">
        <v>889</v>
      </c>
      <c r="C361" s="6" t="s">
        <v>890</v>
      </c>
      <c r="D361" s="6"/>
      <c r="E361" s="6" t="s">
        <v>239</v>
      </c>
      <c r="F361" s="6" t="s">
        <v>75</v>
      </c>
      <c r="G361" s="249">
        <f>Latest!M:M</f>
        <v>10</v>
      </c>
      <c r="H361" s="251">
        <f>Latest!N:N</f>
        <v>0</v>
      </c>
    </row>
    <row r="362" spans="1:8">
      <c r="A362" s="6" t="s">
        <v>882</v>
      </c>
      <c r="B362" s="6" t="s">
        <v>889</v>
      </c>
      <c r="C362" s="6" t="s">
        <v>890</v>
      </c>
      <c r="D362" s="6"/>
      <c r="E362" s="6" t="s">
        <v>147</v>
      </c>
      <c r="F362" s="6" t="s">
        <v>75</v>
      </c>
      <c r="G362" s="249">
        <f>Latest!M:M</f>
        <v>10</v>
      </c>
      <c r="H362" s="251">
        <f>Latest!N:N</f>
        <v>0</v>
      </c>
    </row>
    <row r="363" spans="1:8">
      <c r="A363" s="6" t="s">
        <v>883</v>
      </c>
      <c r="B363" s="6" t="s">
        <v>889</v>
      </c>
      <c r="C363" s="6" t="s">
        <v>890</v>
      </c>
      <c r="D363" s="6"/>
      <c r="E363" s="6" t="s">
        <v>147</v>
      </c>
      <c r="F363" s="6" t="s">
        <v>75</v>
      </c>
      <c r="G363" s="249">
        <f>Latest!M:M</f>
        <v>10</v>
      </c>
      <c r="H363" s="251">
        <f>Latest!N:N</f>
        <v>0</v>
      </c>
    </row>
    <row r="364" spans="1:8">
      <c r="A364" s="6" t="s">
        <v>884</v>
      </c>
      <c r="B364" s="6" t="s">
        <v>961</v>
      </c>
      <c r="C364" s="6" t="s">
        <v>890</v>
      </c>
      <c r="D364" s="6"/>
      <c r="E364" s="6"/>
      <c r="F364" s="6" t="s">
        <v>75</v>
      </c>
      <c r="G364" s="249">
        <f>Latest!M:M</f>
        <v>10</v>
      </c>
      <c r="H364" s="251">
        <f>Latest!N:N</f>
        <v>0</v>
      </c>
    </row>
    <row r="365" spans="1:8">
      <c r="A365" s="6" t="s">
        <v>885</v>
      </c>
      <c r="B365" s="6" t="s">
        <v>963</v>
      </c>
      <c r="C365" s="6" t="s">
        <v>890</v>
      </c>
      <c r="D365" s="6"/>
      <c r="E365" s="6"/>
      <c r="F365" s="6" t="s">
        <v>868</v>
      </c>
      <c r="G365" s="249">
        <f>Latest!M:M</f>
        <v>10</v>
      </c>
      <c r="H365" s="251" t="str">
        <f>Latest!N:N</f>
        <v>£4.00 (total for UTL015-021)</v>
      </c>
    </row>
    <row r="366" spans="1:8">
      <c r="A366" s="174" t="s">
        <v>886</v>
      </c>
      <c r="B366" s="174" t="s">
        <v>128</v>
      </c>
      <c r="C366" s="174" t="s">
        <v>890</v>
      </c>
      <c r="D366" s="174"/>
      <c r="E366" s="174"/>
      <c r="F366" s="174" t="s">
        <v>868</v>
      </c>
      <c r="G366" s="249">
        <f>Latest!M:M</f>
        <v>10</v>
      </c>
      <c r="H366" s="251">
        <f>Latest!N:N</f>
        <v>0.37</v>
      </c>
    </row>
    <row r="367" spans="1:8">
      <c r="A367" s="6" t="s">
        <v>887</v>
      </c>
      <c r="B367" s="6" t="s">
        <v>128</v>
      </c>
      <c r="C367" s="6" t="s">
        <v>890</v>
      </c>
      <c r="D367" s="6"/>
      <c r="E367" s="6"/>
      <c r="F367" s="6" t="s">
        <v>868</v>
      </c>
      <c r="G367" s="249">
        <f>Latest!M:M</f>
        <v>10</v>
      </c>
      <c r="H367" s="251">
        <f>Latest!N:N</f>
        <v>0.37</v>
      </c>
    </row>
    <row r="368" spans="1:8">
      <c r="A368" s="119" t="s">
        <v>888</v>
      </c>
      <c r="B368" s="119" t="s">
        <v>967</v>
      </c>
      <c r="C368" s="119" t="s">
        <v>890</v>
      </c>
      <c r="D368" s="119"/>
      <c r="E368" s="119"/>
      <c r="F368" s="119" t="s">
        <v>868</v>
      </c>
      <c r="G368" s="249">
        <f>Latest!M:M</f>
        <v>10</v>
      </c>
      <c r="H368" s="251">
        <f>Latest!N:N</f>
        <v>0.28000000000000003</v>
      </c>
    </row>
    <row r="369" spans="1:8">
      <c r="A369" s="6"/>
      <c r="B369" s="6"/>
      <c r="C369" s="6"/>
      <c r="D369" s="6"/>
      <c r="E369" s="6"/>
      <c r="F369" s="6"/>
      <c r="G369" s="249">
        <f>Latest!M:M</f>
        <v>0</v>
      </c>
      <c r="H369" s="251">
        <f>Latest!N:N</f>
        <v>0</v>
      </c>
    </row>
    <row r="370" spans="1:8">
      <c r="A370" s="6" t="s">
        <v>526</v>
      </c>
      <c r="B370" s="6" t="s">
        <v>347</v>
      </c>
      <c r="C370" s="6" t="s">
        <v>348</v>
      </c>
      <c r="D370" s="6" t="s">
        <v>121</v>
      </c>
      <c r="E370" s="6" t="s">
        <v>349</v>
      </c>
      <c r="F370" s="6" t="s">
        <v>350</v>
      </c>
      <c r="G370" s="249">
        <f>Latest!M:M</f>
        <v>6</v>
      </c>
      <c r="H370" s="251">
        <f>Latest!N:N</f>
        <v>2.9940000000000002</v>
      </c>
    </row>
    <row r="371" spans="1:8">
      <c r="A371" s="6" t="s">
        <v>352</v>
      </c>
      <c r="B371" s="6" t="s">
        <v>347</v>
      </c>
      <c r="C371" s="6" t="s">
        <v>348</v>
      </c>
      <c r="D371" s="6" t="s">
        <v>121</v>
      </c>
      <c r="E371" s="6" t="s">
        <v>349</v>
      </c>
      <c r="F371" s="6" t="s">
        <v>353</v>
      </c>
      <c r="G371" s="249">
        <f>Latest!M:M</f>
        <v>6</v>
      </c>
      <c r="H371" s="251">
        <f>Latest!N:N</f>
        <v>2.9940000000000002</v>
      </c>
    </row>
    <row r="372" spans="1:8">
      <c r="A372" s="6"/>
      <c r="B372" s="6"/>
      <c r="C372" s="6"/>
      <c r="D372" s="6"/>
      <c r="E372" s="6"/>
      <c r="F372" s="6"/>
      <c r="G372" s="249">
        <f>Latest!M:M</f>
        <v>0</v>
      </c>
      <c r="H372" s="251">
        <f>Latest!N:N</f>
        <v>0</v>
      </c>
    </row>
    <row r="373" spans="1:8">
      <c r="A373" s="5" t="s">
        <v>354</v>
      </c>
      <c r="B373" s="5" t="s">
        <v>355</v>
      </c>
      <c r="C373" s="5" t="s">
        <v>326</v>
      </c>
      <c r="D373" s="5" t="s">
        <v>121</v>
      </c>
      <c r="E373" s="5" t="s">
        <v>357</v>
      </c>
      <c r="F373" s="5" t="s">
        <v>353</v>
      </c>
      <c r="G373" s="249">
        <f>Latest!M:M</f>
        <v>8</v>
      </c>
      <c r="H373" s="251">
        <f>Latest!N:N</f>
        <v>1.2000000000000002</v>
      </c>
    </row>
    <row r="374" spans="1:8">
      <c r="A374" s="5" t="s">
        <v>359</v>
      </c>
      <c r="B374" s="5" t="s">
        <v>355</v>
      </c>
      <c r="C374" s="5" t="s">
        <v>326</v>
      </c>
      <c r="D374" s="5" t="s">
        <v>121</v>
      </c>
      <c r="E374" s="5" t="s">
        <v>357</v>
      </c>
      <c r="F374" s="5" t="s">
        <v>353</v>
      </c>
      <c r="G374" s="249">
        <f>Latest!M:M</f>
        <v>8</v>
      </c>
      <c r="H374" s="251">
        <f>Latest!N:N</f>
        <v>1.2000000000000002</v>
      </c>
    </row>
    <row r="375" spans="1:8">
      <c r="A375" s="5" t="s">
        <v>697</v>
      </c>
      <c r="B375" s="5" t="s">
        <v>355</v>
      </c>
      <c r="C375" s="5" t="s">
        <v>326</v>
      </c>
      <c r="D375" s="5" t="s">
        <v>121</v>
      </c>
      <c r="E375" s="5" t="s">
        <v>357</v>
      </c>
      <c r="F375" s="5" t="s">
        <v>707</v>
      </c>
      <c r="G375" s="249">
        <f>Latest!M:M</f>
        <v>8</v>
      </c>
      <c r="H375" s="251">
        <f>Latest!N:N</f>
        <v>1.2000000000000002</v>
      </c>
    </row>
    <row r="376" spans="1:8">
      <c r="A376" s="5" t="s">
        <v>698</v>
      </c>
      <c r="B376" s="5" t="s">
        <v>355</v>
      </c>
      <c r="C376" s="5" t="s">
        <v>326</v>
      </c>
      <c r="D376" s="5" t="s">
        <v>121</v>
      </c>
      <c r="E376" s="5" t="s">
        <v>357</v>
      </c>
      <c r="F376" s="5" t="s">
        <v>707</v>
      </c>
      <c r="G376" s="249">
        <f>Latest!M:M</f>
        <v>8</v>
      </c>
      <c r="H376" s="251">
        <f>Latest!N:N</f>
        <v>1.2000000000000002</v>
      </c>
    </row>
    <row r="377" spans="1:8">
      <c r="A377" s="6"/>
      <c r="B377" s="6"/>
      <c r="C377" s="6"/>
      <c r="D377" s="6"/>
      <c r="E377" s="6"/>
      <c r="F377" s="6"/>
      <c r="G377" s="249">
        <f>Latest!M:M</f>
        <v>0</v>
      </c>
      <c r="H377" s="251">
        <f>Latest!N:N</f>
        <v>0</v>
      </c>
    </row>
    <row r="378" spans="1:8">
      <c r="A378" s="6" t="s">
        <v>360</v>
      </c>
      <c r="B378" s="6" t="s">
        <v>361</v>
      </c>
      <c r="C378" s="6" t="s">
        <v>362</v>
      </c>
      <c r="D378" s="6" t="s">
        <v>121</v>
      </c>
      <c r="E378" s="6" t="s">
        <v>363</v>
      </c>
      <c r="F378" s="6" t="s">
        <v>307</v>
      </c>
      <c r="G378" s="249">
        <f>Latest!M:M</f>
        <v>7</v>
      </c>
      <c r="H378" s="251">
        <f>Latest!N:N</f>
        <v>2.0999999999999996</v>
      </c>
    </row>
    <row r="379" spans="1:8">
      <c r="A379" s="6" t="s">
        <v>366</v>
      </c>
      <c r="B379" s="6" t="s">
        <v>367</v>
      </c>
      <c r="C379" s="6" t="s">
        <v>121</v>
      </c>
      <c r="D379" s="6" t="s">
        <v>121</v>
      </c>
      <c r="E379" s="6" t="s">
        <v>368</v>
      </c>
      <c r="F379" s="6" t="s">
        <v>365</v>
      </c>
      <c r="G379" s="249">
        <f>Latest!M:M</f>
        <v>8</v>
      </c>
      <c r="H379" s="251">
        <f>Latest!N:N</f>
        <v>0.8</v>
      </c>
    </row>
    <row r="380" spans="1:8">
      <c r="A380" s="6" t="s">
        <v>369</v>
      </c>
      <c r="B380" s="6" t="s">
        <v>370</v>
      </c>
      <c r="C380" s="6" t="s">
        <v>121</v>
      </c>
      <c r="D380" s="6" t="s">
        <v>121</v>
      </c>
      <c r="E380" s="6" t="s">
        <v>740</v>
      </c>
      <c r="F380" s="6" t="s">
        <v>365</v>
      </c>
      <c r="G380" s="249">
        <f>Latest!M:M</f>
        <v>5</v>
      </c>
      <c r="H380" s="251">
        <f>Latest!N:N</f>
        <v>1.5</v>
      </c>
    </row>
    <row r="381" spans="1:8">
      <c r="A381" s="6" t="s">
        <v>372</v>
      </c>
      <c r="B381" s="6" t="s">
        <v>741</v>
      </c>
      <c r="C381" s="6" t="s">
        <v>121</v>
      </c>
      <c r="D381" s="6" t="s">
        <v>121</v>
      </c>
      <c r="E381" s="6" t="s">
        <v>371</v>
      </c>
      <c r="F381" s="6" t="s">
        <v>365</v>
      </c>
      <c r="G381" s="249">
        <f>Latest!M:M</f>
        <v>6</v>
      </c>
      <c r="H381" s="251">
        <f>Latest!N:N</f>
        <v>1.7999999999999998</v>
      </c>
    </row>
    <row r="382" spans="1:8">
      <c r="A382" s="6" t="s">
        <v>374</v>
      </c>
      <c r="B382" s="6" t="s">
        <v>375</v>
      </c>
      <c r="C382" s="6" t="s">
        <v>348</v>
      </c>
      <c r="D382" s="6" t="s">
        <v>121</v>
      </c>
      <c r="E382" s="6" t="s">
        <v>376</v>
      </c>
      <c r="F382" s="6" t="s">
        <v>365</v>
      </c>
      <c r="G382" s="249">
        <f>Latest!M:M</f>
        <v>7</v>
      </c>
      <c r="H382" s="251">
        <f>Latest!N:N</f>
        <v>2.0999999999999996</v>
      </c>
    </row>
    <row r="383" spans="1:8">
      <c r="A383" s="6" t="s">
        <v>568</v>
      </c>
      <c r="B383" s="6" t="s">
        <v>375</v>
      </c>
      <c r="C383" s="6" t="s">
        <v>348</v>
      </c>
      <c r="D383" s="6" t="s">
        <v>121</v>
      </c>
      <c r="E383" s="6" t="s">
        <v>376</v>
      </c>
      <c r="F383" s="6" t="s">
        <v>365</v>
      </c>
      <c r="G383" s="249">
        <f>Latest!M:M</f>
        <v>7</v>
      </c>
      <c r="H383" s="251">
        <f>Latest!N:N</f>
        <v>2.0999999999999996</v>
      </c>
    </row>
    <row r="384" spans="1:8">
      <c r="A384" s="6" t="s">
        <v>742</v>
      </c>
      <c r="B384" s="6" t="s">
        <v>373</v>
      </c>
      <c r="C384" s="6" t="s">
        <v>121</v>
      </c>
      <c r="D384" s="6" t="s">
        <v>121</v>
      </c>
      <c r="E384" s="6" t="s">
        <v>368</v>
      </c>
      <c r="F384" s="6" t="s">
        <v>365</v>
      </c>
      <c r="G384" s="249">
        <f>Latest!M:M</f>
        <v>7</v>
      </c>
      <c r="H384" s="251">
        <f>Latest!N:N</f>
        <v>0.7</v>
      </c>
    </row>
    <row r="385" spans="1:8">
      <c r="A385" s="6" t="s">
        <v>743</v>
      </c>
      <c r="B385" s="6" t="s">
        <v>373</v>
      </c>
      <c r="C385" s="6" t="s">
        <v>121</v>
      </c>
      <c r="D385" s="6" t="s">
        <v>121</v>
      </c>
      <c r="E385" s="6" t="s">
        <v>368</v>
      </c>
      <c r="F385" s="6" t="s">
        <v>365</v>
      </c>
      <c r="G385" s="249">
        <f>Latest!M:M</f>
        <v>8</v>
      </c>
      <c r="H385" s="251">
        <f>Latest!N:N</f>
        <v>0.8</v>
      </c>
    </row>
    <row r="386" spans="1:8">
      <c r="A386" s="6"/>
      <c r="B386" s="6"/>
      <c r="C386" s="6"/>
      <c r="D386" s="6"/>
      <c r="E386" s="6"/>
      <c r="F386" s="6"/>
      <c r="G386" s="249">
        <f>Latest!M:M</f>
        <v>0</v>
      </c>
      <c r="H386" s="251">
        <f>Latest!N:N</f>
        <v>0</v>
      </c>
    </row>
    <row r="387" spans="1:8">
      <c r="A387" s="6" t="s">
        <v>569</v>
      </c>
      <c r="B387" s="6" t="s">
        <v>570</v>
      </c>
      <c r="C387" s="6" t="s">
        <v>377</v>
      </c>
      <c r="D387" s="6" t="s">
        <v>121</v>
      </c>
      <c r="E387" s="6" t="s">
        <v>378</v>
      </c>
      <c r="F387" s="6" t="s">
        <v>379</v>
      </c>
      <c r="G387" s="249">
        <f>Latest!M:M</f>
        <v>8</v>
      </c>
      <c r="H387" s="251">
        <f>Latest!N:N</f>
        <v>8</v>
      </c>
    </row>
    <row r="388" spans="1:8">
      <c r="A388" s="6" t="s">
        <v>573</v>
      </c>
      <c r="B388" s="6" t="s">
        <v>570</v>
      </c>
      <c r="C388" s="6" t="s">
        <v>377</v>
      </c>
      <c r="D388" s="6" t="s">
        <v>121</v>
      </c>
      <c r="E388" s="6" t="s">
        <v>378</v>
      </c>
      <c r="F388" s="6" t="s">
        <v>379</v>
      </c>
      <c r="G388" s="249">
        <f>Latest!M:M</f>
        <v>8</v>
      </c>
      <c r="H388" s="251">
        <f>Latest!N:N</f>
        <v>8</v>
      </c>
    </row>
    <row r="389" spans="1:8">
      <c r="A389" s="5" t="s">
        <v>574</v>
      </c>
      <c r="B389" s="5" t="s">
        <v>575</v>
      </c>
      <c r="C389" s="5" t="s">
        <v>576</v>
      </c>
      <c r="D389" s="5" t="s">
        <v>577</v>
      </c>
      <c r="E389" s="5" t="s">
        <v>578</v>
      </c>
      <c r="F389" s="5" t="s">
        <v>297</v>
      </c>
      <c r="G389" s="249">
        <f>Latest!M:M</f>
        <v>7</v>
      </c>
      <c r="H389" s="251">
        <f>Latest!N:N</f>
        <v>4.8999999999999995</v>
      </c>
    </row>
    <row r="390" spans="1:8">
      <c r="A390" s="119" t="s">
        <v>581</v>
      </c>
      <c r="B390" s="119" t="s">
        <v>575</v>
      </c>
      <c r="C390" s="119" t="s">
        <v>744</v>
      </c>
      <c r="D390" s="119" t="s">
        <v>745</v>
      </c>
      <c r="E390" s="119" t="s">
        <v>578</v>
      </c>
      <c r="F390" s="119" t="s">
        <v>297</v>
      </c>
      <c r="G390" s="249">
        <f>Latest!M:M</f>
        <v>7</v>
      </c>
      <c r="H390" s="251">
        <f>Latest!N:N</f>
        <v>4.8999999999999995</v>
      </c>
    </row>
    <row r="391" spans="1:8">
      <c r="A391" s="119" t="s">
        <v>582</v>
      </c>
      <c r="B391" s="119" t="s">
        <v>575</v>
      </c>
      <c r="C391" s="119" t="s">
        <v>356</v>
      </c>
      <c r="D391" s="119" t="s">
        <v>121</v>
      </c>
      <c r="E391" s="119" t="s">
        <v>583</v>
      </c>
      <c r="F391" s="119" t="s">
        <v>342</v>
      </c>
      <c r="G391" s="249">
        <f>Latest!M:M</f>
        <v>7</v>
      </c>
      <c r="H391" s="251">
        <f>Latest!N:N</f>
        <v>4.8999999999999995</v>
      </c>
    </row>
    <row r="392" spans="1:8">
      <c r="A392" s="119" t="s">
        <v>585</v>
      </c>
      <c r="B392" s="119" t="s">
        <v>575</v>
      </c>
      <c r="C392" s="119" t="s">
        <v>356</v>
      </c>
      <c r="D392" s="119" t="s">
        <v>121</v>
      </c>
      <c r="E392" s="119" t="s">
        <v>583</v>
      </c>
      <c r="F392" s="119" t="s">
        <v>342</v>
      </c>
      <c r="G392" s="249">
        <f>Latest!M:M</f>
        <v>7</v>
      </c>
      <c r="H392" s="251">
        <f>Latest!N:N</f>
        <v>4.8999999999999995</v>
      </c>
    </row>
    <row r="393" spans="1:8">
      <c r="A393" s="37" t="s">
        <v>829</v>
      </c>
      <c r="B393" s="37"/>
      <c r="C393" s="37"/>
      <c r="D393" s="37"/>
      <c r="E393" s="37"/>
      <c r="F393" s="37"/>
      <c r="G393" s="249">
        <f>Latest!M:M</f>
        <v>7</v>
      </c>
      <c r="H393" s="251">
        <f>Latest!N:N</f>
        <v>4.8999999999999995</v>
      </c>
    </row>
    <row r="394" spans="1:8">
      <c r="A394" s="6"/>
      <c r="B394" s="6"/>
      <c r="C394" s="6"/>
      <c r="D394" s="6"/>
      <c r="E394" s="6"/>
      <c r="F394" s="6"/>
      <c r="G394" s="249">
        <f>Latest!M:M</f>
        <v>0</v>
      </c>
      <c r="H394" s="251">
        <f>Latest!N:N</f>
        <v>0</v>
      </c>
    </row>
    <row r="395" spans="1:8">
      <c r="A395" s="5" t="s">
        <v>587</v>
      </c>
      <c r="B395" s="5" t="s">
        <v>588</v>
      </c>
      <c r="C395" s="5" t="s">
        <v>348</v>
      </c>
      <c r="D395" s="5" t="s">
        <v>121</v>
      </c>
      <c r="E395" s="5" t="s">
        <v>589</v>
      </c>
      <c r="F395" s="5" t="s">
        <v>342</v>
      </c>
      <c r="G395" s="249">
        <f>Latest!M:M</f>
        <v>7</v>
      </c>
      <c r="H395" s="251">
        <f>Latest!N:N</f>
        <v>3.5</v>
      </c>
    </row>
    <row r="396" spans="1:8">
      <c r="A396" s="119" t="s">
        <v>591</v>
      </c>
      <c r="B396" s="119" t="s">
        <v>588</v>
      </c>
      <c r="C396" s="119" t="s">
        <v>610</v>
      </c>
      <c r="D396" s="119" t="s">
        <v>121</v>
      </c>
      <c r="E396" s="119" t="s">
        <v>589</v>
      </c>
      <c r="F396" s="119" t="s">
        <v>307</v>
      </c>
      <c r="G396" s="249">
        <f>Latest!M:M</f>
        <v>6</v>
      </c>
      <c r="H396" s="251">
        <f>Latest!N:N</f>
        <v>3</v>
      </c>
    </row>
    <row r="397" spans="1:8">
      <c r="A397" s="6"/>
      <c r="B397" s="6"/>
      <c r="C397" s="6"/>
      <c r="D397" s="6"/>
      <c r="E397" s="6"/>
      <c r="F397" s="6"/>
      <c r="G397" s="249">
        <f>Latest!M:M</f>
        <v>0</v>
      </c>
      <c r="H397" s="251">
        <f>Latest!N:N</f>
        <v>0</v>
      </c>
    </row>
    <row r="398" spans="1:8">
      <c r="A398" s="6" t="s">
        <v>791</v>
      </c>
      <c r="B398" s="6" t="s">
        <v>792</v>
      </c>
      <c r="C398" s="6" t="s">
        <v>958</v>
      </c>
      <c r="D398" s="6" t="s">
        <v>121</v>
      </c>
      <c r="E398" s="49" t="s">
        <v>121</v>
      </c>
      <c r="F398" s="6" t="s">
        <v>297</v>
      </c>
      <c r="G398" s="249">
        <f>Latest!M:M</f>
        <v>8</v>
      </c>
      <c r="H398" s="251">
        <f>Latest!N:N</f>
        <v>1.9920000000000002</v>
      </c>
    </row>
    <row r="399" spans="1:8">
      <c r="A399" s="6" t="s">
        <v>793</v>
      </c>
      <c r="B399" s="6" t="s">
        <v>796</v>
      </c>
      <c r="C399" s="6" t="s">
        <v>958</v>
      </c>
      <c r="D399" s="6" t="s">
        <v>121</v>
      </c>
      <c r="E399" s="49" t="s">
        <v>121</v>
      </c>
      <c r="F399" s="6" t="s">
        <v>297</v>
      </c>
      <c r="G399" s="249">
        <f>Latest!M:M</f>
        <v>7</v>
      </c>
      <c r="H399" s="251">
        <f>Latest!N:N</f>
        <v>2.2749999999999999</v>
      </c>
    </row>
    <row r="400" spans="1:8">
      <c r="A400" s="6" t="s">
        <v>795</v>
      </c>
      <c r="B400" s="6" t="s">
        <v>798</v>
      </c>
      <c r="C400" s="6" t="s">
        <v>326</v>
      </c>
      <c r="D400" s="6" t="s">
        <v>121</v>
      </c>
      <c r="E400" s="49" t="s">
        <v>121</v>
      </c>
      <c r="F400" s="6" t="s">
        <v>350</v>
      </c>
      <c r="G400" s="249">
        <f>Latest!M:M</f>
        <v>8</v>
      </c>
      <c r="H400" s="251">
        <f>Latest!N:N</f>
        <v>0.70800000000000007</v>
      </c>
    </row>
    <row r="401" spans="1:8">
      <c r="A401" s="119" t="s">
        <v>794</v>
      </c>
      <c r="B401" s="119" t="s">
        <v>797</v>
      </c>
      <c r="C401" s="119" t="s">
        <v>326</v>
      </c>
      <c r="D401" s="119" t="s">
        <v>121</v>
      </c>
      <c r="E401" s="235" t="s">
        <v>121</v>
      </c>
      <c r="F401" s="119" t="s">
        <v>350</v>
      </c>
      <c r="G401" s="249">
        <f>Latest!M:M</f>
        <v>8</v>
      </c>
      <c r="H401" s="251">
        <f>Latest!N:N</f>
        <v>0.70800000000000007</v>
      </c>
    </row>
    <row r="402" spans="1:8">
      <c r="A402" s="6"/>
      <c r="B402" s="6"/>
      <c r="C402" s="6"/>
      <c r="D402" s="6"/>
      <c r="E402" s="6"/>
      <c r="F402" s="6"/>
      <c r="G402" s="249">
        <f>Latest!M:M</f>
        <v>0</v>
      </c>
      <c r="H402" s="251">
        <f>Latest!N:N</f>
        <v>0</v>
      </c>
    </row>
    <row r="403" spans="1:8">
      <c r="A403" s="6" t="s">
        <v>597</v>
      </c>
      <c r="B403" s="6" t="s">
        <v>598</v>
      </c>
      <c r="C403" s="6" t="s">
        <v>348</v>
      </c>
      <c r="D403" s="6" t="s">
        <v>121</v>
      </c>
      <c r="E403" s="6" t="s">
        <v>599</v>
      </c>
      <c r="F403" s="6" t="s">
        <v>600</v>
      </c>
      <c r="G403" s="249">
        <f>Latest!M:M</f>
        <v>9</v>
      </c>
      <c r="H403" s="251">
        <f>Latest!N:N</f>
        <v>13.5</v>
      </c>
    </row>
    <row r="404" spans="1:8">
      <c r="A404" s="6"/>
      <c r="B404" s="6"/>
      <c r="C404" s="6"/>
      <c r="D404" s="6"/>
      <c r="E404" s="6"/>
      <c r="F404" s="6"/>
      <c r="G404" s="249">
        <f>Latest!M:M</f>
        <v>0</v>
      </c>
      <c r="H404" s="251">
        <f>Latest!N:N</f>
        <v>0</v>
      </c>
    </row>
    <row r="405" spans="1:8">
      <c r="A405" s="6"/>
      <c r="B405" s="6"/>
      <c r="C405" s="6"/>
      <c r="D405" s="6"/>
      <c r="E405" s="6"/>
      <c r="F405" s="6"/>
      <c r="G405" s="249">
        <f>Latest!M:M</f>
        <v>0</v>
      </c>
      <c r="H405" s="251">
        <f>Latest!N:N</f>
        <v>0</v>
      </c>
    </row>
    <row r="406" spans="1:8">
      <c r="A406" s="6"/>
      <c r="B406" s="6" t="s">
        <v>852</v>
      </c>
      <c r="C406" s="6"/>
      <c r="D406" s="6"/>
      <c r="E406" s="6"/>
      <c r="F406" s="6"/>
      <c r="G406" s="249">
        <f>Latest!M:M</f>
        <v>0</v>
      </c>
      <c r="H406" s="251">
        <f>Latest!N:N</f>
        <v>0</v>
      </c>
    </row>
    <row r="407" spans="1:8">
      <c r="A407" s="6"/>
      <c r="B407" s="11" t="s">
        <v>853</v>
      </c>
      <c r="C407" s="6"/>
      <c r="D407" s="6"/>
      <c r="E407" s="6"/>
      <c r="F407" s="6"/>
      <c r="G407" s="249">
        <f>Latest!M:M</f>
        <v>0</v>
      </c>
      <c r="H407" s="251">
        <f>Latest!N:N</f>
        <v>0</v>
      </c>
    </row>
    <row r="408" spans="1:8">
      <c r="A408" s="5" t="s">
        <v>121</v>
      </c>
      <c r="B408" s="5" t="s">
        <v>603</v>
      </c>
      <c r="C408" s="5" t="s">
        <v>121</v>
      </c>
      <c r="D408" s="5" t="s">
        <v>121</v>
      </c>
      <c r="E408" s="5" t="s">
        <v>121</v>
      </c>
      <c r="F408" s="5" t="s">
        <v>121</v>
      </c>
      <c r="G408" s="249" t="str">
        <f>Latest!M:M</f>
        <v>-</v>
      </c>
      <c r="H408" s="251" t="str">
        <f>Latest!N:N</f>
        <v>-</v>
      </c>
    </row>
    <row r="409" spans="1:8">
      <c r="A409" s="6" t="s">
        <v>121</v>
      </c>
      <c r="B409" s="6" t="s">
        <v>442</v>
      </c>
      <c r="C409" s="6" t="s">
        <v>121</v>
      </c>
      <c r="D409" s="6" t="s">
        <v>121</v>
      </c>
      <c r="E409" s="6" t="s">
        <v>121</v>
      </c>
      <c r="F409" s="6" t="s">
        <v>121</v>
      </c>
      <c r="G409" s="249" t="str">
        <f>Latest!M:M</f>
        <v>-</v>
      </c>
      <c r="H409" s="251" t="str">
        <f>Latest!N:N</f>
        <v>-</v>
      </c>
    </row>
    <row r="410" spans="1:8">
      <c r="A410" s="5" t="s">
        <v>121</v>
      </c>
      <c r="B410" s="5" t="s">
        <v>747</v>
      </c>
      <c r="C410" s="5" t="s">
        <v>121</v>
      </c>
      <c r="D410" s="5" t="s">
        <v>121</v>
      </c>
      <c r="E410" s="5" t="s">
        <v>121</v>
      </c>
      <c r="F410" s="5" t="s">
        <v>121</v>
      </c>
      <c r="G410" s="249" t="str">
        <f>Latest!M:M</f>
        <v>-</v>
      </c>
      <c r="H410" s="251" t="str">
        <f>Latest!N:N</f>
        <v>-</v>
      </c>
    </row>
    <row r="411" spans="1:8">
      <c r="A411" s="6" t="s">
        <v>121</v>
      </c>
      <c r="B411" s="6" t="s">
        <v>443</v>
      </c>
      <c r="C411" s="6" t="s">
        <v>121</v>
      </c>
      <c r="D411" s="6" t="s">
        <v>121</v>
      </c>
      <c r="E411" s="6" t="s">
        <v>121</v>
      </c>
      <c r="F411" s="6" t="s">
        <v>121</v>
      </c>
      <c r="G411" s="249" t="str">
        <f>Latest!M:M</f>
        <v>-</v>
      </c>
      <c r="H411" s="251" t="str">
        <f>Latest!N:N</f>
        <v>-</v>
      </c>
    </row>
    <row r="412" spans="1:8">
      <c r="A412" s="6" t="s">
        <v>121</v>
      </c>
      <c r="B412" s="6" t="s">
        <v>444</v>
      </c>
      <c r="C412" s="6" t="s">
        <v>121</v>
      </c>
      <c r="D412" s="6" t="s">
        <v>121</v>
      </c>
      <c r="E412" s="6" t="s">
        <v>121</v>
      </c>
      <c r="F412" s="6" t="s">
        <v>121</v>
      </c>
      <c r="G412" s="249" t="str">
        <f>Latest!M:M</f>
        <v>-</v>
      </c>
      <c r="H412" s="251" t="str">
        <f>Latest!N:N</f>
        <v>-</v>
      </c>
    </row>
    <row r="413" spans="1:8">
      <c r="A413" s="6"/>
      <c r="B413" s="6"/>
      <c r="C413" s="6"/>
      <c r="D413" s="6"/>
      <c r="E413" s="6"/>
      <c r="F413" s="6"/>
      <c r="G413" s="249">
        <f>Latest!M:M</f>
        <v>0</v>
      </c>
      <c r="H413" s="251">
        <f>Latest!N:N</f>
        <v>0</v>
      </c>
    </row>
    <row r="414" spans="1:8">
      <c r="A414" s="6"/>
      <c r="B414" s="6" t="s">
        <v>1113</v>
      </c>
      <c r="C414" s="6"/>
      <c r="D414" s="6"/>
      <c r="E414" s="6"/>
      <c r="F414" s="6"/>
      <c r="G414" s="249">
        <f>Latest!M:M</f>
        <v>0</v>
      </c>
      <c r="H414" s="251">
        <f>Latest!N:N</f>
        <v>0</v>
      </c>
    </row>
    <row r="415" spans="1:8">
      <c r="A415" s="6"/>
      <c r="B415" s="6" t="s">
        <v>1117</v>
      </c>
      <c r="C415" s="6"/>
      <c r="D415" s="6"/>
      <c r="E415" s="6"/>
      <c r="F415" s="6"/>
      <c r="G415" s="249">
        <f>Latest!M:M</f>
        <v>0</v>
      </c>
      <c r="H415" s="251">
        <f>Latest!N:N</f>
        <v>0</v>
      </c>
    </row>
    <row r="416" spans="1:8">
      <c r="A416" s="6"/>
      <c r="B416" s="6" t="s">
        <v>1119</v>
      </c>
      <c r="C416" s="6"/>
      <c r="D416" s="6"/>
      <c r="E416" s="6"/>
      <c r="F416" s="6"/>
      <c r="G416" s="249">
        <f>Latest!M:M</f>
        <v>0</v>
      </c>
      <c r="H416" s="251">
        <f>Latest!N:N</f>
        <v>0</v>
      </c>
    </row>
    <row r="417" spans="1:8">
      <c r="A417" s="6"/>
      <c r="B417" s="6" t="s">
        <v>1126</v>
      </c>
      <c r="C417" s="6"/>
      <c r="D417" s="6"/>
      <c r="E417" s="6"/>
      <c r="F417" s="6"/>
      <c r="G417" s="249">
        <f>Latest!M:M</f>
        <v>0</v>
      </c>
      <c r="H417" s="251">
        <f>Latest!N:N</f>
        <v>0</v>
      </c>
    </row>
    <row r="418" spans="1:8">
      <c r="A418" s="6"/>
      <c r="B418" s="6" t="s">
        <v>1213</v>
      </c>
      <c r="C418" s="6"/>
      <c r="D418" s="6"/>
      <c r="E418" s="6"/>
      <c r="F418" s="6"/>
      <c r="G418" s="249">
        <f>Latest!M:M</f>
        <v>0</v>
      </c>
      <c r="H418" s="251">
        <f>Latest!N:N</f>
        <v>0</v>
      </c>
    </row>
    <row r="419" spans="1:8">
      <c r="A419" s="6" t="s">
        <v>1157</v>
      </c>
      <c r="B419" s="6" t="s">
        <v>1158</v>
      </c>
      <c r="C419" s="6"/>
      <c r="D419" s="6"/>
      <c r="E419" s="6"/>
      <c r="F419" s="6" t="s">
        <v>1134</v>
      </c>
      <c r="G419" s="249">
        <f>Latest!M:M</f>
        <v>9</v>
      </c>
      <c r="H419" s="251">
        <f>Latest!N:N</f>
        <v>4.5</v>
      </c>
    </row>
    <row r="420" spans="1:8">
      <c r="A420" s="6" t="s">
        <v>1159</v>
      </c>
      <c r="B420" s="6" t="s">
        <v>1160</v>
      </c>
      <c r="C420" s="6" t="s">
        <v>1161</v>
      </c>
      <c r="D420" s="6"/>
      <c r="E420" s="6"/>
      <c r="F420" s="6" t="s">
        <v>1162</v>
      </c>
      <c r="G420" s="249">
        <f>Latest!M:M</f>
        <v>7</v>
      </c>
      <c r="H420" s="251">
        <f>Latest!N:N</f>
        <v>0</v>
      </c>
    </row>
    <row r="421" spans="1:8">
      <c r="A421" s="6"/>
      <c r="B421" s="6" t="s">
        <v>1208</v>
      </c>
      <c r="C421" s="6"/>
      <c r="D421" s="6"/>
      <c r="E421" s="6"/>
      <c r="F421" s="6" t="s">
        <v>1163</v>
      </c>
      <c r="G421" s="249">
        <f>Latest!M:M</f>
        <v>0</v>
      </c>
      <c r="H421" s="251">
        <f>Latest!N:N</f>
        <v>0</v>
      </c>
    </row>
    <row r="422" spans="1:8">
      <c r="A422" s="6"/>
      <c r="B422" s="6" t="s">
        <v>1207</v>
      </c>
      <c r="C422" s="6"/>
      <c r="D422" s="6"/>
      <c r="E422" s="6"/>
      <c r="F422" s="6" t="s">
        <v>419</v>
      </c>
      <c r="G422" s="249">
        <f>Latest!M:M</f>
        <v>0</v>
      </c>
      <c r="H422" s="251">
        <f>Latest!N:N</f>
        <v>0</v>
      </c>
    </row>
    <row r="423" spans="1:8">
      <c r="A423" s="6"/>
      <c r="B423" s="6" t="s">
        <v>1205</v>
      </c>
      <c r="C423" s="6"/>
      <c r="D423" s="6"/>
      <c r="E423" s="6"/>
      <c r="F423" s="6"/>
      <c r="G423" s="249">
        <f>Latest!M:M</f>
        <v>0</v>
      </c>
      <c r="H423" s="251">
        <f>Latest!N:N</f>
        <v>0</v>
      </c>
    </row>
    <row r="424" spans="1:8">
      <c r="A424" s="6" t="s">
        <v>1164</v>
      </c>
      <c r="B424" s="6" t="s">
        <v>1165</v>
      </c>
      <c r="C424" s="6" t="s">
        <v>1166</v>
      </c>
      <c r="D424" s="6"/>
      <c r="E424" s="6"/>
      <c r="F424" s="6"/>
      <c r="G424" s="249">
        <f>Latest!M:M</f>
        <v>10</v>
      </c>
      <c r="H424" s="251">
        <f>Latest!N:N</f>
        <v>120</v>
      </c>
    </row>
    <row r="425" spans="1:8">
      <c r="A425" s="6" t="s">
        <v>1167</v>
      </c>
      <c r="B425" s="6" t="s">
        <v>1168</v>
      </c>
      <c r="C425" s="6"/>
      <c r="D425" s="6"/>
      <c r="E425" s="6"/>
      <c r="F425" s="6"/>
      <c r="G425" s="249">
        <f>Latest!M:M</f>
        <v>10</v>
      </c>
      <c r="H425" s="251">
        <f>Latest!N:N</f>
        <v>0</v>
      </c>
    </row>
    <row r="426" spans="1:8" ht="13" thickBot="1">
      <c r="A426" s="6"/>
      <c r="B426" s="6"/>
      <c r="C426" s="6"/>
      <c r="D426" s="6"/>
      <c r="E426" s="6"/>
      <c r="F426" s="6"/>
      <c r="G426" s="249">
        <f>Latest!M:M</f>
        <v>0</v>
      </c>
      <c r="H426" s="251">
        <f>Latest!N:N</f>
        <v>0</v>
      </c>
    </row>
    <row r="427" spans="1:8" ht="13" thickTop="1">
      <c r="A427" s="58"/>
      <c r="B427" s="59"/>
      <c r="C427" s="10"/>
      <c r="D427" s="57"/>
      <c r="E427" s="10"/>
      <c r="F427" s="57"/>
      <c r="G427" s="249">
        <f>Latest!M:M</f>
        <v>0</v>
      </c>
      <c r="H427" s="251">
        <f>Latest!N:N</f>
        <v>0</v>
      </c>
    </row>
    <row r="428" spans="1:8">
      <c r="A428" s="61" t="s">
        <v>1110</v>
      </c>
      <c r="B428" s="18"/>
      <c r="C428" s="6"/>
      <c r="D428" s="1"/>
      <c r="E428" s="6"/>
      <c r="F428" s="1"/>
      <c r="G428" s="249">
        <f>Latest!M:M</f>
        <v>0</v>
      </c>
      <c r="H428" s="251">
        <f>Latest!N:N</f>
        <v>0</v>
      </c>
    </row>
    <row r="429" spans="1:8">
      <c r="A429" s="62"/>
      <c r="B429" s="18"/>
      <c r="C429" s="6"/>
      <c r="D429" s="1"/>
      <c r="E429" s="6"/>
      <c r="F429" s="1"/>
      <c r="G429" s="249">
        <f>Latest!M:M</f>
        <v>0</v>
      </c>
      <c r="H429" s="251">
        <f>Latest!N:N</f>
        <v>0</v>
      </c>
    </row>
    <row r="430" spans="1:8">
      <c r="A430" s="6" t="s">
        <v>223</v>
      </c>
      <c r="B430" s="6" t="s">
        <v>224</v>
      </c>
      <c r="C430" s="6" t="s">
        <v>388</v>
      </c>
      <c r="D430" s="6" t="s">
        <v>225</v>
      </c>
      <c r="E430" s="6" t="s">
        <v>226</v>
      </c>
      <c r="F430" s="6" t="s">
        <v>307</v>
      </c>
      <c r="G430" s="249">
        <f>Latest!M:M</f>
        <v>9</v>
      </c>
      <c r="H430" s="251">
        <f>Latest!N:N</f>
        <v>31.5</v>
      </c>
    </row>
    <row r="431" spans="1:8">
      <c r="A431" s="98" t="s">
        <v>229</v>
      </c>
      <c r="B431" s="98" t="s">
        <v>224</v>
      </c>
      <c r="C431" s="98" t="s">
        <v>388</v>
      </c>
      <c r="D431" s="98" t="s">
        <v>225</v>
      </c>
      <c r="E431" s="98" t="s">
        <v>226</v>
      </c>
      <c r="F431" s="98" t="s">
        <v>307</v>
      </c>
      <c r="G431" s="249">
        <f>Latest!M:M</f>
        <v>7</v>
      </c>
      <c r="H431" s="251">
        <f>Latest!N:N</f>
        <v>24.5</v>
      </c>
    </row>
    <row r="432" spans="1:8">
      <c r="A432" s="6" t="s">
        <v>430</v>
      </c>
      <c r="B432" s="6" t="s">
        <v>224</v>
      </c>
      <c r="C432" s="6" t="s">
        <v>388</v>
      </c>
      <c r="D432" s="6" t="s">
        <v>225</v>
      </c>
      <c r="E432" s="6" t="s">
        <v>226</v>
      </c>
      <c r="F432" s="6" t="s">
        <v>307</v>
      </c>
      <c r="G432" s="249">
        <f>Latest!M:M</f>
        <v>8</v>
      </c>
      <c r="H432" s="251">
        <f>Latest!N:N</f>
        <v>28</v>
      </c>
    </row>
    <row r="433" spans="1:8">
      <c r="A433" s="6" t="s">
        <v>455</v>
      </c>
      <c r="B433" s="6" t="s">
        <v>224</v>
      </c>
      <c r="C433" s="6" t="s">
        <v>388</v>
      </c>
      <c r="D433" s="6" t="s">
        <v>225</v>
      </c>
      <c r="E433" s="6" t="s">
        <v>226</v>
      </c>
      <c r="F433" s="6" t="s">
        <v>297</v>
      </c>
      <c r="G433" s="249">
        <f>Latest!M:M</f>
        <v>9</v>
      </c>
      <c r="H433" s="251">
        <f>Latest!N:N</f>
        <v>31.5</v>
      </c>
    </row>
    <row r="434" spans="1:8">
      <c r="A434" s="6" t="s">
        <v>998</v>
      </c>
      <c r="B434" s="6" t="s">
        <v>224</v>
      </c>
      <c r="C434" s="6"/>
      <c r="D434" s="6"/>
      <c r="E434" s="6"/>
      <c r="F434" s="6"/>
      <c r="G434" s="249">
        <f>Latest!M:M</f>
        <v>10</v>
      </c>
      <c r="H434" s="251">
        <f>Latest!N:N</f>
        <v>35</v>
      </c>
    </row>
    <row r="435" spans="1:8">
      <c r="A435" s="6"/>
      <c r="B435" s="6"/>
      <c r="C435" s="6"/>
      <c r="D435" s="6"/>
      <c r="E435" s="6"/>
      <c r="F435" s="6"/>
      <c r="G435" s="249">
        <f>Latest!M:M</f>
        <v>0</v>
      </c>
      <c r="H435" s="251">
        <f>Latest!N:N</f>
        <v>0</v>
      </c>
    </row>
    <row r="436" spans="1:8">
      <c r="A436" s="37" t="s">
        <v>456</v>
      </c>
      <c r="B436" s="37" t="s">
        <v>457</v>
      </c>
      <c r="C436" s="37" t="s">
        <v>458</v>
      </c>
      <c r="D436" s="37" t="s">
        <v>459</v>
      </c>
      <c r="E436" s="37" t="s">
        <v>226</v>
      </c>
      <c r="F436" s="37" t="s">
        <v>460</v>
      </c>
      <c r="G436" s="249">
        <f>Latest!M:M</f>
        <v>9</v>
      </c>
      <c r="H436" s="251">
        <f>Latest!N:N</f>
        <v>54</v>
      </c>
    </row>
    <row r="437" spans="1:8">
      <c r="A437" s="6" t="s">
        <v>1000</v>
      </c>
      <c r="B437" s="6" t="s">
        <v>457</v>
      </c>
      <c r="C437" s="6" t="s">
        <v>458</v>
      </c>
      <c r="D437" s="6" t="s">
        <v>459</v>
      </c>
      <c r="E437" s="6" t="s">
        <v>226</v>
      </c>
      <c r="F437" s="6" t="s">
        <v>460</v>
      </c>
      <c r="G437" s="249">
        <f>Latest!M:M</f>
        <v>6</v>
      </c>
      <c r="H437" s="251">
        <f>Latest!N:N</f>
        <v>36</v>
      </c>
    </row>
    <row r="438" spans="1:8">
      <c r="A438" s="6" t="s">
        <v>1105</v>
      </c>
      <c r="B438" s="6" t="s">
        <v>457</v>
      </c>
      <c r="C438" s="6"/>
      <c r="D438" s="6"/>
      <c r="E438" s="6"/>
      <c r="F438" s="6"/>
      <c r="G438" s="249">
        <f>Latest!M:M</f>
        <v>0</v>
      </c>
      <c r="H438" s="251">
        <f>Latest!N:N</f>
        <v>0</v>
      </c>
    </row>
    <row r="439" spans="1:8">
      <c r="A439" s="6" t="s">
        <v>1106</v>
      </c>
      <c r="B439" s="6" t="s">
        <v>457</v>
      </c>
      <c r="C439" s="6"/>
      <c r="D439" s="6"/>
      <c r="E439" s="6"/>
      <c r="F439" s="6"/>
      <c r="G439" s="249">
        <f>Latest!M:M</f>
        <v>0</v>
      </c>
      <c r="H439" s="251">
        <f>Latest!N:N</f>
        <v>0</v>
      </c>
    </row>
    <row r="440" spans="1:8">
      <c r="A440" s="6" t="s">
        <v>1107</v>
      </c>
      <c r="B440" s="6" t="s">
        <v>457</v>
      </c>
      <c r="C440" s="6"/>
      <c r="D440" s="6"/>
      <c r="E440" s="6"/>
      <c r="F440" s="6"/>
      <c r="G440" s="249">
        <f>Latest!M:M</f>
        <v>0</v>
      </c>
      <c r="H440" s="251">
        <f>Latest!N:N</f>
        <v>0</v>
      </c>
    </row>
    <row r="441" spans="1:8">
      <c r="A441" s="6" t="s">
        <v>1108</v>
      </c>
      <c r="B441" s="6" t="s">
        <v>457</v>
      </c>
      <c r="C441" s="6"/>
      <c r="D441" s="6"/>
      <c r="E441" s="6"/>
      <c r="F441" s="6"/>
      <c r="G441" s="249">
        <f>Latest!M:M</f>
        <v>0</v>
      </c>
      <c r="H441" s="251">
        <f>Latest!N:N</f>
        <v>0</v>
      </c>
    </row>
    <row r="442" spans="1:8">
      <c r="A442" s="6" t="s">
        <v>1109</v>
      </c>
      <c r="B442" s="6" t="s">
        <v>457</v>
      </c>
      <c r="C442" s="6"/>
      <c r="D442" s="6"/>
      <c r="E442" s="6"/>
      <c r="F442" s="6"/>
      <c r="G442" s="249">
        <f>Latest!M:M</f>
        <v>0</v>
      </c>
      <c r="H442" s="251">
        <f>Latest!N:N</f>
        <v>0</v>
      </c>
    </row>
    <row r="443" spans="1:8">
      <c r="A443" s="6" t="s">
        <v>1109</v>
      </c>
      <c r="B443" s="6" t="s">
        <v>457</v>
      </c>
      <c r="C443" s="6"/>
      <c r="D443" s="6"/>
      <c r="E443" s="6"/>
      <c r="F443" s="6"/>
      <c r="G443" s="249">
        <f>Latest!M:M</f>
        <v>0</v>
      </c>
      <c r="H443" s="251">
        <f>Latest!N:N</f>
        <v>0</v>
      </c>
    </row>
    <row r="444" spans="1:8">
      <c r="A444" s="6"/>
      <c r="B444" s="6"/>
      <c r="C444" s="6"/>
      <c r="D444" s="6"/>
      <c r="E444" s="6"/>
      <c r="F444" s="6"/>
      <c r="G444" s="249">
        <f>Latest!M:M</f>
        <v>0</v>
      </c>
      <c r="H444" s="251">
        <f>Latest!N:N</f>
        <v>0</v>
      </c>
    </row>
    <row r="445" spans="1:8">
      <c r="A445" s="6" t="s">
        <v>463</v>
      </c>
      <c r="B445" s="6" t="s">
        <v>464</v>
      </c>
      <c r="C445" s="6" t="s">
        <v>296</v>
      </c>
      <c r="D445" s="6">
        <v>60397</v>
      </c>
      <c r="E445" s="6" t="s">
        <v>121</v>
      </c>
      <c r="F445" s="6" t="s">
        <v>6</v>
      </c>
      <c r="G445" s="249">
        <f>Latest!M:M</f>
        <v>8</v>
      </c>
      <c r="H445" s="251">
        <f>Latest!N:N</f>
        <v>3.9920000000000004</v>
      </c>
    </row>
    <row r="446" spans="1:8">
      <c r="A446" s="6" t="s">
        <v>467</v>
      </c>
      <c r="B446" s="6" t="s">
        <v>464</v>
      </c>
      <c r="C446" s="6" t="s">
        <v>296</v>
      </c>
      <c r="D446" s="6">
        <v>60397</v>
      </c>
      <c r="E446" s="6" t="s">
        <v>121</v>
      </c>
      <c r="F446" s="6" t="s">
        <v>6</v>
      </c>
      <c r="G446" s="249">
        <f>Latest!M:M</f>
        <v>8</v>
      </c>
      <c r="H446" s="251">
        <f>Latest!N:N</f>
        <v>3.9920000000000004</v>
      </c>
    </row>
    <row r="447" spans="1:8">
      <c r="A447" s="37" t="s">
        <v>468</v>
      </c>
      <c r="B447" s="37" t="s">
        <v>464</v>
      </c>
      <c r="C447" s="37" t="s">
        <v>296</v>
      </c>
      <c r="D447" s="37">
        <v>60397</v>
      </c>
      <c r="E447" s="37" t="s">
        <v>121</v>
      </c>
      <c r="F447" s="37" t="s">
        <v>6</v>
      </c>
      <c r="G447" s="249">
        <f>Latest!M:M</f>
        <v>9</v>
      </c>
      <c r="H447" s="251">
        <f>Latest!N:N</f>
        <v>4.4910000000000005</v>
      </c>
    </row>
    <row r="448" spans="1:8">
      <c r="A448" s="6" t="s">
        <v>428</v>
      </c>
      <c r="B448" s="6" t="s">
        <v>651</v>
      </c>
      <c r="C448" s="6" t="s">
        <v>626</v>
      </c>
      <c r="D448" s="6"/>
      <c r="E448" s="6"/>
      <c r="F448" s="6" t="s">
        <v>652</v>
      </c>
      <c r="G448" s="249">
        <f>Latest!M:M</f>
        <v>9</v>
      </c>
      <c r="H448" s="251">
        <f>Latest!N:N</f>
        <v>7.641</v>
      </c>
    </row>
    <row r="449" spans="1:8">
      <c r="A449" s="6" t="s">
        <v>429</v>
      </c>
      <c r="B449" s="6" t="s">
        <v>651</v>
      </c>
      <c r="C449" s="6" t="s">
        <v>626</v>
      </c>
      <c r="D449" s="6"/>
      <c r="E449" s="6"/>
      <c r="F449" s="6" t="s">
        <v>652</v>
      </c>
      <c r="G449" s="249">
        <f>Latest!M:M</f>
        <v>9</v>
      </c>
      <c r="H449" s="251">
        <f>Latest!N:N</f>
        <v>7.641</v>
      </c>
    </row>
    <row r="450" spans="1:8">
      <c r="A450" s="6" t="s">
        <v>454</v>
      </c>
      <c r="B450" s="6" t="s">
        <v>651</v>
      </c>
      <c r="C450" s="6" t="s">
        <v>626</v>
      </c>
      <c r="D450" s="6"/>
      <c r="E450" s="6"/>
      <c r="F450" s="6" t="s">
        <v>652</v>
      </c>
      <c r="G450" s="249">
        <f>Latest!M:M</f>
        <v>9</v>
      </c>
      <c r="H450" s="251">
        <f>Latest!N:N</f>
        <v>7.641</v>
      </c>
    </row>
    <row r="451" spans="1:8">
      <c r="A451" s="6" t="s">
        <v>650</v>
      </c>
      <c r="B451" s="6" t="s">
        <v>651</v>
      </c>
      <c r="C451" s="6" t="s">
        <v>626</v>
      </c>
      <c r="D451" s="6"/>
      <c r="E451" s="6"/>
      <c r="F451" s="6" t="s">
        <v>652</v>
      </c>
      <c r="G451" s="249">
        <f>Latest!M:M</f>
        <v>9</v>
      </c>
      <c r="H451" s="251">
        <f>Latest!N:N</f>
        <v>7.641</v>
      </c>
    </row>
    <row r="452" spans="1:8">
      <c r="A452" s="6"/>
      <c r="B452" s="6"/>
      <c r="C452" s="6"/>
      <c r="D452" s="6"/>
      <c r="E452" s="6"/>
      <c r="F452" s="6"/>
      <c r="G452" s="249">
        <f>Latest!M:M</f>
        <v>0</v>
      </c>
      <c r="H452" s="251">
        <f>Latest!N:N</f>
        <v>0</v>
      </c>
    </row>
    <row r="453" spans="1:8">
      <c r="A453" s="6" t="s">
        <v>469</v>
      </c>
      <c r="B453" s="6" t="s">
        <v>470</v>
      </c>
      <c r="C453" s="6" t="s">
        <v>471</v>
      </c>
      <c r="D453" s="6" t="s">
        <v>472</v>
      </c>
      <c r="E453" s="6" t="s">
        <v>121</v>
      </c>
      <c r="F453" s="6" t="s">
        <v>6</v>
      </c>
      <c r="G453" s="249">
        <f>Latest!M:M</f>
        <v>7</v>
      </c>
      <c r="H453" s="251">
        <f>Latest!N:N</f>
        <v>4.1929999999999996</v>
      </c>
    </row>
    <row r="454" spans="1:8">
      <c r="A454" s="6" t="s">
        <v>473</v>
      </c>
      <c r="B454" s="6" t="s">
        <v>470</v>
      </c>
      <c r="C454" s="6" t="s">
        <v>471</v>
      </c>
      <c r="D454" s="6" t="s">
        <v>472</v>
      </c>
      <c r="E454" s="6" t="s">
        <v>121</v>
      </c>
      <c r="F454" s="6" t="s">
        <v>6</v>
      </c>
      <c r="G454" s="249">
        <f>Latest!M:M</f>
        <v>9</v>
      </c>
      <c r="H454" s="251">
        <f>Latest!N:N</f>
        <v>5.391</v>
      </c>
    </row>
    <row r="455" spans="1:8">
      <c r="A455" s="6" t="s">
        <v>474</v>
      </c>
      <c r="B455" s="6" t="s">
        <v>470</v>
      </c>
      <c r="C455" s="6" t="s">
        <v>471</v>
      </c>
      <c r="D455" s="6" t="s">
        <v>472</v>
      </c>
      <c r="E455" s="6" t="s">
        <v>121</v>
      </c>
      <c r="F455" s="6" t="s">
        <v>6</v>
      </c>
      <c r="G455" s="249">
        <f>Latest!M:M</f>
        <v>9</v>
      </c>
      <c r="H455" s="251">
        <f>Latest!N:N</f>
        <v>5.391</v>
      </c>
    </row>
    <row r="456" spans="1:8">
      <c r="A456" s="6" t="s">
        <v>475</v>
      </c>
      <c r="B456" s="6" t="s">
        <v>470</v>
      </c>
      <c r="C456" s="6" t="s">
        <v>471</v>
      </c>
      <c r="D456" s="6" t="s">
        <v>472</v>
      </c>
      <c r="E456" s="6" t="s">
        <v>121</v>
      </c>
      <c r="F456" s="6" t="s">
        <v>6</v>
      </c>
      <c r="G456" s="249">
        <f>Latest!M:M</f>
        <v>7</v>
      </c>
      <c r="H456" s="251">
        <f>Latest!N:N</f>
        <v>4.1929999999999996</v>
      </c>
    </row>
    <row r="457" spans="1:8">
      <c r="A457" s="6" t="s">
        <v>476</v>
      </c>
      <c r="B457" s="6" t="s">
        <v>470</v>
      </c>
      <c r="C457" s="6" t="s">
        <v>471</v>
      </c>
      <c r="D457" s="6" t="s">
        <v>472</v>
      </c>
      <c r="E457" s="6" t="s">
        <v>121</v>
      </c>
      <c r="F457" s="6" t="s">
        <v>6</v>
      </c>
      <c r="G457" s="249">
        <f>Latest!M:M</f>
        <v>8</v>
      </c>
      <c r="H457" s="251">
        <f>Latest!N:N</f>
        <v>4.7920000000000007</v>
      </c>
    </row>
    <row r="458" spans="1:8">
      <c r="A458" s="6" t="s">
        <v>477</v>
      </c>
      <c r="B458" s="6" t="s">
        <v>470</v>
      </c>
      <c r="C458" s="6" t="s">
        <v>471</v>
      </c>
      <c r="D458" s="6" t="s">
        <v>472</v>
      </c>
      <c r="E458" s="6" t="s">
        <v>121</v>
      </c>
      <c r="F458" s="6" t="s">
        <v>6</v>
      </c>
      <c r="G458" s="249">
        <f>Latest!M:M</f>
        <v>8</v>
      </c>
      <c r="H458" s="251">
        <f>Latest!N:N</f>
        <v>4.7920000000000007</v>
      </c>
    </row>
    <row r="459" spans="1:8">
      <c r="A459" s="6" t="s">
        <v>478</v>
      </c>
      <c r="B459" s="6" t="s">
        <v>470</v>
      </c>
      <c r="C459" s="6" t="s">
        <v>471</v>
      </c>
      <c r="D459" s="6" t="s">
        <v>472</v>
      </c>
      <c r="E459" s="6" t="s">
        <v>121</v>
      </c>
      <c r="F459" s="6" t="s">
        <v>6</v>
      </c>
      <c r="G459" s="249">
        <f>Latest!M:M</f>
        <v>9</v>
      </c>
      <c r="H459" s="251">
        <f>Latest!N:N</f>
        <v>5.391</v>
      </c>
    </row>
    <row r="460" spans="1:8">
      <c r="A460" s="6" t="s">
        <v>479</v>
      </c>
      <c r="B460" s="6" t="s">
        <v>470</v>
      </c>
      <c r="C460" s="6" t="s">
        <v>471</v>
      </c>
      <c r="D460" s="6" t="s">
        <v>472</v>
      </c>
      <c r="E460" s="6" t="s">
        <v>121</v>
      </c>
      <c r="F460" s="6" t="s">
        <v>6</v>
      </c>
      <c r="G460" s="249">
        <f>Latest!M:M</f>
        <v>8</v>
      </c>
      <c r="H460" s="251">
        <f>Latest!N:N</f>
        <v>4.7920000000000007</v>
      </c>
    </row>
    <row r="461" spans="1:8">
      <c r="A461" s="6" t="s">
        <v>480</v>
      </c>
      <c r="B461" s="6" t="s">
        <v>470</v>
      </c>
      <c r="C461" s="6" t="s">
        <v>471</v>
      </c>
      <c r="D461" s="6" t="s">
        <v>472</v>
      </c>
      <c r="E461" s="6" t="s">
        <v>121</v>
      </c>
      <c r="F461" s="6" t="s">
        <v>6</v>
      </c>
      <c r="G461" s="249">
        <f>Latest!M:M</f>
        <v>7</v>
      </c>
      <c r="H461" s="251">
        <f>Latest!N:N</f>
        <v>4.1929999999999996</v>
      </c>
    </row>
    <row r="462" spans="1:8">
      <c r="A462" s="6" t="s">
        <v>481</v>
      </c>
      <c r="B462" s="6" t="s">
        <v>470</v>
      </c>
      <c r="C462" s="6" t="s">
        <v>471</v>
      </c>
      <c r="D462" s="6" t="s">
        <v>472</v>
      </c>
      <c r="E462" s="6" t="s">
        <v>121</v>
      </c>
      <c r="F462" s="6" t="s">
        <v>6</v>
      </c>
      <c r="G462" s="249">
        <f>Latest!M:M</f>
        <v>8</v>
      </c>
      <c r="H462" s="251">
        <f>Latest!N:N</f>
        <v>4.7920000000000007</v>
      </c>
    </row>
    <row r="463" spans="1:8">
      <c r="A463" s="6" t="s">
        <v>482</v>
      </c>
      <c r="B463" s="6" t="s">
        <v>470</v>
      </c>
      <c r="C463" s="6" t="s">
        <v>471</v>
      </c>
      <c r="D463" s="6" t="s">
        <v>472</v>
      </c>
      <c r="E463" s="6" t="s">
        <v>121</v>
      </c>
      <c r="F463" s="6" t="s">
        <v>6</v>
      </c>
      <c r="G463" s="249">
        <f>Latest!M:M</f>
        <v>7</v>
      </c>
      <c r="H463" s="251">
        <f>Latest!N:N</f>
        <v>4.1929999999999996</v>
      </c>
    </row>
    <row r="464" spans="1:8">
      <c r="A464" s="6" t="s">
        <v>483</v>
      </c>
      <c r="B464" s="6" t="s">
        <v>470</v>
      </c>
      <c r="C464" s="6" t="s">
        <v>471</v>
      </c>
      <c r="D464" s="6" t="s">
        <v>472</v>
      </c>
      <c r="E464" s="6" t="s">
        <v>121</v>
      </c>
      <c r="F464" s="6" t="s">
        <v>6</v>
      </c>
      <c r="G464" s="249">
        <f>Latest!M:M</f>
        <v>8</v>
      </c>
      <c r="H464" s="251">
        <f>Latest!N:N</f>
        <v>4.7920000000000007</v>
      </c>
    </row>
    <row r="465" spans="1:8">
      <c r="A465" s="6" t="s">
        <v>484</v>
      </c>
      <c r="B465" s="6" t="s">
        <v>470</v>
      </c>
      <c r="C465" s="6" t="s">
        <v>471</v>
      </c>
      <c r="D465" s="6" t="s">
        <v>472</v>
      </c>
      <c r="E465" s="6" t="s">
        <v>121</v>
      </c>
      <c r="F465" s="6" t="s">
        <v>6</v>
      </c>
      <c r="G465" s="249">
        <f>Latest!M:M</f>
        <v>8</v>
      </c>
      <c r="H465" s="251">
        <f>Latest!N:N</f>
        <v>4.7920000000000007</v>
      </c>
    </row>
    <row r="466" spans="1:8">
      <c r="A466" s="6" t="s">
        <v>485</v>
      </c>
      <c r="B466" s="6" t="s">
        <v>470</v>
      </c>
      <c r="C466" s="6" t="s">
        <v>471</v>
      </c>
      <c r="D466" s="6" t="s">
        <v>472</v>
      </c>
      <c r="E466" s="6" t="s">
        <v>121</v>
      </c>
      <c r="F466" s="6" t="s">
        <v>6</v>
      </c>
      <c r="G466" s="249">
        <f>Latest!M:M</f>
        <v>8</v>
      </c>
      <c r="H466" s="251">
        <f>Latest!N:N</f>
        <v>4.7920000000000007</v>
      </c>
    </row>
    <row r="467" spans="1:8">
      <c r="A467" s="6"/>
      <c r="B467" s="6"/>
      <c r="C467" s="69"/>
      <c r="D467" s="18"/>
      <c r="E467" s="6"/>
      <c r="F467" s="6"/>
      <c r="G467" s="249">
        <f>Latest!M:M</f>
        <v>0</v>
      </c>
      <c r="H467" s="251">
        <f>Latest!N:N</f>
        <v>0</v>
      </c>
    </row>
    <row r="468" spans="1:8">
      <c r="A468" s="6" t="s">
        <v>486</v>
      </c>
      <c r="B468" s="6" t="s">
        <v>487</v>
      </c>
      <c r="C468" s="6" t="s">
        <v>471</v>
      </c>
      <c r="D468" s="6" t="s">
        <v>488</v>
      </c>
      <c r="E468" s="6" t="s">
        <v>489</v>
      </c>
      <c r="F468" s="6" t="s">
        <v>490</v>
      </c>
      <c r="G468" s="249">
        <f>Latest!M:M</f>
        <v>7</v>
      </c>
      <c r="H468" s="251">
        <f>Latest!N:N</f>
        <v>35</v>
      </c>
    </row>
    <row r="469" spans="1:8">
      <c r="A469" s="6" t="s">
        <v>710</v>
      </c>
      <c r="B469" s="6" t="s">
        <v>487</v>
      </c>
      <c r="C469" s="6" t="s">
        <v>471</v>
      </c>
      <c r="D469" s="6" t="s">
        <v>121</v>
      </c>
      <c r="E469" s="6" t="s">
        <v>489</v>
      </c>
      <c r="F469" s="6" t="s">
        <v>494</v>
      </c>
      <c r="G469" s="249">
        <f>Latest!M:M</f>
        <v>6</v>
      </c>
      <c r="H469" s="251">
        <f>Latest!N:N</f>
        <v>30</v>
      </c>
    </row>
    <row r="470" spans="1:8">
      <c r="A470" s="6" t="s">
        <v>668</v>
      </c>
      <c r="B470" s="6" t="s">
        <v>487</v>
      </c>
      <c r="C470" s="6" t="s">
        <v>669</v>
      </c>
      <c r="D470" s="6" t="s">
        <v>670</v>
      </c>
      <c r="E470" s="6" t="s">
        <v>203</v>
      </c>
      <c r="F470" s="6" t="s">
        <v>131</v>
      </c>
      <c r="G470" s="249">
        <f>Latest!M:M</f>
        <v>7</v>
      </c>
      <c r="H470" s="251">
        <f>Latest!N:N</f>
        <v>59.499999999999993</v>
      </c>
    </row>
    <row r="471" spans="1:8">
      <c r="A471" s="37" t="s">
        <v>673</v>
      </c>
      <c r="B471" s="37" t="s">
        <v>487</v>
      </c>
      <c r="C471" s="37" t="s">
        <v>669</v>
      </c>
      <c r="D471" s="37" t="s">
        <v>670</v>
      </c>
      <c r="E471" s="37" t="s">
        <v>674</v>
      </c>
      <c r="F471" s="37" t="s">
        <v>131</v>
      </c>
      <c r="G471" s="249">
        <f>Latest!M:M</f>
        <v>7</v>
      </c>
      <c r="H471" s="251">
        <f>Latest!N:N</f>
        <v>59.499999999999993</v>
      </c>
    </row>
    <row r="472" spans="1:8">
      <c r="A472" s="6" t="s">
        <v>676</v>
      </c>
      <c r="B472" s="6" t="s">
        <v>487</v>
      </c>
      <c r="C472" s="6" t="s">
        <v>471</v>
      </c>
      <c r="D472" s="6" t="s">
        <v>677</v>
      </c>
      <c r="E472" s="6" t="s">
        <v>674</v>
      </c>
      <c r="F472" s="6" t="s">
        <v>678</v>
      </c>
      <c r="G472" s="249">
        <f>Latest!M:M</f>
        <v>5</v>
      </c>
      <c r="H472" s="251">
        <f>Latest!N:N</f>
        <v>25</v>
      </c>
    </row>
    <row r="473" spans="1:8">
      <c r="A473" s="6"/>
      <c r="B473" s="6"/>
      <c r="C473" s="6"/>
      <c r="D473" s="6"/>
      <c r="E473" s="6"/>
      <c r="F473" s="6"/>
      <c r="G473" s="249">
        <f>Latest!M:M</f>
        <v>0</v>
      </c>
      <c r="H473" s="251">
        <f>Latest!N:N</f>
        <v>0</v>
      </c>
    </row>
    <row r="474" spans="1:8">
      <c r="A474" s="6"/>
      <c r="B474" s="6"/>
      <c r="C474" s="6"/>
      <c r="D474" s="6"/>
      <c r="E474" s="6"/>
      <c r="F474" s="6"/>
      <c r="G474" s="249">
        <f>Latest!M:M</f>
        <v>0</v>
      </c>
      <c r="H474" s="251">
        <f>Latest!N:N</f>
        <v>0</v>
      </c>
    </row>
    <row r="475" spans="1:8">
      <c r="A475" s="5" t="s">
        <v>679</v>
      </c>
      <c r="B475" s="5" t="s">
        <v>680</v>
      </c>
      <c r="C475" s="5" t="s">
        <v>681</v>
      </c>
      <c r="D475" s="5" t="s">
        <v>121</v>
      </c>
      <c r="E475" s="5" t="s">
        <v>682</v>
      </c>
      <c r="F475" s="5" t="s">
        <v>683</v>
      </c>
      <c r="G475" s="249">
        <f>Latest!M:M</f>
        <v>9</v>
      </c>
      <c r="H475" s="251">
        <f>Latest!N:N</f>
        <v>10.8</v>
      </c>
    </row>
    <row r="476" spans="1:8">
      <c r="A476" s="5" t="s">
        <v>422</v>
      </c>
      <c r="B476" s="5" t="s">
        <v>680</v>
      </c>
      <c r="C476" s="5" t="s">
        <v>626</v>
      </c>
      <c r="D476" s="5"/>
      <c r="E476" s="5" t="s">
        <v>541</v>
      </c>
      <c r="F476" s="5" t="s">
        <v>426</v>
      </c>
      <c r="G476" s="249">
        <f>Latest!M:M</f>
        <v>8</v>
      </c>
      <c r="H476" s="251">
        <f>Latest!N:N</f>
        <v>5.4320000000000004</v>
      </c>
    </row>
    <row r="477" spans="1:8">
      <c r="A477" s="5" t="s">
        <v>423</v>
      </c>
      <c r="B477" s="5" t="s">
        <v>680</v>
      </c>
      <c r="C477" s="5" t="s">
        <v>626</v>
      </c>
      <c r="D477" s="5"/>
      <c r="E477" s="5" t="s">
        <v>541</v>
      </c>
      <c r="F477" s="5" t="s">
        <v>426</v>
      </c>
      <c r="G477" s="249">
        <f>Latest!M:M</f>
        <v>8</v>
      </c>
      <c r="H477" s="251">
        <f>Latest!N:N</f>
        <v>5.4320000000000004</v>
      </c>
    </row>
    <row r="478" spans="1:8">
      <c r="A478" s="5" t="s">
        <v>424</v>
      </c>
      <c r="B478" s="5" t="s">
        <v>680</v>
      </c>
      <c r="C478" s="5" t="s">
        <v>626</v>
      </c>
      <c r="D478" s="5"/>
      <c r="E478" s="5" t="s">
        <v>541</v>
      </c>
      <c r="F478" s="5" t="s">
        <v>426</v>
      </c>
      <c r="G478" s="249">
        <f>Latest!M:M</f>
        <v>8</v>
      </c>
      <c r="H478" s="251">
        <f>Latest!N:N</f>
        <v>5.4320000000000004</v>
      </c>
    </row>
    <row r="479" spans="1:8">
      <c r="A479" s="5" t="s">
        <v>425</v>
      </c>
      <c r="B479" s="5" t="s">
        <v>680</v>
      </c>
      <c r="C479" s="5" t="s">
        <v>626</v>
      </c>
      <c r="D479" s="5"/>
      <c r="E479" s="5" t="s">
        <v>541</v>
      </c>
      <c r="F479" s="5" t="s">
        <v>426</v>
      </c>
      <c r="G479" s="249">
        <f>Latest!M:M</f>
        <v>8</v>
      </c>
      <c r="H479" s="251">
        <f>Latest!N:N</f>
        <v>5.4320000000000004</v>
      </c>
    </row>
    <row r="480" spans="1:8">
      <c r="A480" s="6"/>
      <c r="B480" s="6"/>
      <c r="C480" s="6"/>
      <c r="D480" s="6"/>
      <c r="E480" s="6"/>
      <c r="F480" s="6"/>
      <c r="G480" s="249">
        <f>Latest!M:M</f>
        <v>0</v>
      </c>
      <c r="H480" s="251">
        <f>Latest!N:N</f>
        <v>0</v>
      </c>
    </row>
    <row r="481" spans="1:8">
      <c r="A481" s="6" t="s">
        <v>686</v>
      </c>
      <c r="B481" s="6" t="s">
        <v>687</v>
      </c>
      <c r="C481" s="6" t="s">
        <v>688</v>
      </c>
      <c r="D481" s="6" t="s">
        <v>689</v>
      </c>
      <c r="E481" s="6" t="s">
        <v>690</v>
      </c>
      <c r="F481" s="6" t="s">
        <v>1005</v>
      </c>
      <c r="G481" s="249">
        <f>Latest!M:M</f>
        <v>10</v>
      </c>
      <c r="H481" s="251">
        <f>Latest!N:N</f>
        <v>46.74</v>
      </c>
    </row>
    <row r="482" spans="1:8">
      <c r="A482" s="6" t="s">
        <v>694</v>
      </c>
      <c r="B482" s="6" t="s">
        <v>687</v>
      </c>
      <c r="C482" s="6" t="s">
        <v>688</v>
      </c>
      <c r="D482" s="6" t="s">
        <v>689</v>
      </c>
      <c r="E482" s="6" t="s">
        <v>690</v>
      </c>
      <c r="F482" s="6" t="s">
        <v>1005</v>
      </c>
      <c r="G482" s="249">
        <f>Latest!M:M</f>
        <v>10</v>
      </c>
      <c r="H482" s="251">
        <f>Latest!N:N</f>
        <v>46.74</v>
      </c>
    </row>
    <row r="483" spans="1:8">
      <c r="A483" s="6" t="s">
        <v>695</v>
      </c>
      <c r="B483" s="6" t="s">
        <v>687</v>
      </c>
      <c r="C483" s="6" t="s">
        <v>527</v>
      </c>
      <c r="D483" s="21" t="s">
        <v>528</v>
      </c>
      <c r="E483" s="6" t="s">
        <v>529</v>
      </c>
      <c r="F483" s="6" t="s">
        <v>530</v>
      </c>
      <c r="G483" s="249">
        <f>Latest!M:M</f>
        <v>8</v>
      </c>
      <c r="H483" s="251">
        <f>Latest!N:N</f>
        <v>95</v>
      </c>
    </row>
    <row r="484" spans="1:8" ht="13" thickBot="1">
      <c r="A484" s="135" t="s">
        <v>974</v>
      </c>
      <c r="B484" s="135" t="s">
        <v>975</v>
      </c>
      <c r="C484" s="135" t="s">
        <v>976</v>
      </c>
      <c r="D484" s="136" t="s">
        <v>977</v>
      </c>
      <c r="E484" s="135" t="s">
        <v>857</v>
      </c>
      <c r="F484" s="135" t="s">
        <v>858</v>
      </c>
      <c r="G484" s="249">
        <f>Latest!M:M</f>
        <v>10</v>
      </c>
      <c r="H484" s="251">
        <f>Latest!N:N</f>
        <v>103.5</v>
      </c>
    </row>
    <row r="485" spans="1:8" ht="13" thickTop="1">
      <c r="A485" s="6"/>
      <c r="B485" s="6"/>
      <c r="C485" s="6"/>
      <c r="D485" s="6"/>
      <c r="E485" s="6"/>
      <c r="F485" s="6"/>
      <c r="G485" s="249">
        <f>Latest!M:M</f>
        <v>0</v>
      </c>
      <c r="H485" s="251">
        <f>Latest!N:N</f>
        <v>0</v>
      </c>
    </row>
    <row r="486" spans="1:8">
      <c r="A486" s="5" t="s">
        <v>628</v>
      </c>
      <c r="B486" s="5" t="s">
        <v>629</v>
      </c>
      <c r="C486" s="5" t="s">
        <v>630</v>
      </c>
      <c r="D486" s="5" t="s">
        <v>631</v>
      </c>
      <c r="E486" s="5" t="s">
        <v>508</v>
      </c>
      <c r="F486" s="5" t="s">
        <v>419</v>
      </c>
      <c r="G486" s="249">
        <f>Latest!M:M</f>
        <v>10</v>
      </c>
      <c r="H486" s="251">
        <f>Latest!N:N</f>
        <v>2.54</v>
      </c>
    </row>
    <row r="487" spans="1:8">
      <c r="A487" s="5" t="s">
        <v>789</v>
      </c>
      <c r="B487" s="5" t="s">
        <v>629</v>
      </c>
      <c r="C487" s="5" t="s">
        <v>630</v>
      </c>
      <c r="D487" s="5" t="s">
        <v>445</v>
      </c>
      <c r="E487" s="5" t="s">
        <v>508</v>
      </c>
      <c r="F487" s="5" t="s">
        <v>419</v>
      </c>
      <c r="G487" s="249">
        <f>Latest!M:M</f>
        <v>10</v>
      </c>
      <c r="H487" s="251">
        <f>Latest!N:N</f>
        <v>2.54</v>
      </c>
    </row>
    <row r="488" spans="1:8">
      <c r="A488" s="6"/>
      <c r="B488" s="6"/>
      <c r="C488" s="6"/>
      <c r="D488" s="6"/>
      <c r="E488" s="6"/>
      <c r="F488" s="6"/>
      <c r="G488" s="249">
        <f>Latest!M:M</f>
        <v>0</v>
      </c>
      <c r="H488" s="251">
        <f>Latest!N:N</f>
        <v>0</v>
      </c>
    </row>
    <row r="489" spans="1:8">
      <c r="A489" s="260" t="s">
        <v>532</v>
      </c>
      <c r="B489" s="260"/>
      <c r="C489" s="5"/>
      <c r="D489" s="5"/>
      <c r="E489" s="5"/>
      <c r="F489" s="5"/>
      <c r="G489" s="249">
        <f>Latest!M:M</f>
        <v>0</v>
      </c>
      <c r="H489" s="251">
        <f>Latest!N:N</f>
        <v>0</v>
      </c>
    </row>
    <row r="490" spans="1:8">
      <c r="A490" s="5"/>
      <c r="B490" s="5"/>
      <c r="C490" s="5"/>
      <c r="D490" s="5"/>
      <c r="E490" s="5"/>
      <c r="F490" s="5"/>
      <c r="G490" s="249" t="str">
        <f>Latest!M:M</f>
        <v>(on average)</v>
      </c>
      <c r="H490" s="251">
        <f>Latest!N:N</f>
        <v>0</v>
      </c>
    </row>
    <row r="491" spans="1:8">
      <c r="A491" s="5" t="s">
        <v>534</v>
      </c>
      <c r="B491" s="5" t="s">
        <v>535</v>
      </c>
      <c r="C491" s="5" t="s">
        <v>536</v>
      </c>
      <c r="D491" s="5" t="s">
        <v>537</v>
      </c>
      <c r="E491" s="5" t="s">
        <v>522</v>
      </c>
      <c r="F491" s="5" t="s">
        <v>312</v>
      </c>
      <c r="G491" s="249">
        <f>Latest!M:M</f>
        <v>8</v>
      </c>
      <c r="H491" s="251">
        <f>Latest!N:N</f>
        <v>6</v>
      </c>
    </row>
    <row r="492" spans="1:8">
      <c r="A492" s="5" t="s">
        <v>315</v>
      </c>
      <c r="B492" s="5" t="s">
        <v>535</v>
      </c>
      <c r="C492" s="5" t="s">
        <v>536</v>
      </c>
      <c r="D492" s="5" t="s">
        <v>316</v>
      </c>
      <c r="E492" s="5" t="s">
        <v>522</v>
      </c>
      <c r="F492" s="5" t="s">
        <v>342</v>
      </c>
      <c r="G492" s="249">
        <f>Latest!M:M</f>
        <v>8</v>
      </c>
      <c r="H492" s="251">
        <f>Latest!N:N</f>
        <v>6</v>
      </c>
    </row>
    <row r="493" spans="1:8">
      <c r="A493" s="5" t="s">
        <v>525</v>
      </c>
      <c r="B493" s="5" t="s">
        <v>535</v>
      </c>
      <c r="C493" s="5" t="s">
        <v>536</v>
      </c>
      <c r="D493" s="5" t="s">
        <v>543</v>
      </c>
      <c r="E493" s="5" t="s">
        <v>522</v>
      </c>
      <c r="F493" s="5" t="s">
        <v>544</v>
      </c>
      <c r="G493" s="249">
        <f>Latest!M:M</f>
        <v>8</v>
      </c>
      <c r="H493" s="251">
        <f>Latest!N:N</f>
        <v>6</v>
      </c>
    </row>
    <row r="494" spans="1:8">
      <c r="A494" s="5" t="s">
        <v>546</v>
      </c>
      <c r="B494" s="5" t="s">
        <v>535</v>
      </c>
      <c r="C494" s="5" t="s">
        <v>547</v>
      </c>
      <c r="D494" s="5" t="s">
        <v>548</v>
      </c>
      <c r="E494" s="5" t="s">
        <v>522</v>
      </c>
      <c r="F494" s="5" t="s">
        <v>75</v>
      </c>
      <c r="G494" s="249">
        <f>Latest!M:M</f>
        <v>8</v>
      </c>
      <c r="H494" s="251">
        <f>Latest!N:N</f>
        <v>6</v>
      </c>
    </row>
    <row r="495" spans="1:8">
      <c r="A495" s="5" t="s">
        <v>551</v>
      </c>
      <c r="B495" s="5" t="s">
        <v>552</v>
      </c>
      <c r="C495" s="5" t="s">
        <v>313</v>
      </c>
      <c r="D495" s="5" t="s">
        <v>121</v>
      </c>
      <c r="E495" s="5" t="s">
        <v>121</v>
      </c>
      <c r="F495" s="5" t="s">
        <v>121</v>
      </c>
      <c r="G495" s="249">
        <f>Latest!M:M</f>
        <v>8</v>
      </c>
      <c r="H495" s="251">
        <f>Latest!N:N</f>
        <v>8</v>
      </c>
    </row>
    <row r="496" spans="1:8">
      <c r="A496" s="5" t="s">
        <v>555</v>
      </c>
      <c r="B496" s="5" t="s">
        <v>556</v>
      </c>
      <c r="C496" s="5" t="s">
        <v>313</v>
      </c>
      <c r="D496" s="5" t="s">
        <v>121</v>
      </c>
      <c r="E496" s="5" t="s">
        <v>121</v>
      </c>
      <c r="F496" s="5" t="s">
        <v>121</v>
      </c>
      <c r="G496" s="249">
        <f>Latest!M:M</f>
        <v>8</v>
      </c>
      <c r="H496" s="251">
        <f>Latest!N:N</f>
        <v>8</v>
      </c>
    </row>
    <row r="497" spans="1:8">
      <c r="A497" s="5" t="s">
        <v>121</v>
      </c>
      <c r="B497" s="5" t="s">
        <v>559</v>
      </c>
      <c r="C497" s="5" t="s">
        <v>313</v>
      </c>
      <c r="D497" s="5" t="s">
        <v>121</v>
      </c>
      <c r="E497" s="5" t="s">
        <v>121</v>
      </c>
      <c r="F497" s="5" t="s">
        <v>121</v>
      </c>
      <c r="G497" s="249">
        <f>Latest!M:M</f>
        <v>8</v>
      </c>
      <c r="H497" s="251">
        <f>Latest!N:N</f>
        <v>6</v>
      </c>
    </row>
    <row r="498" spans="1:8">
      <c r="A498" s="5"/>
      <c r="B498" s="5"/>
      <c r="C498" s="5"/>
      <c r="D498" s="5"/>
      <c r="E498" s="5"/>
      <c r="F498" s="5"/>
      <c r="G498" s="249">
        <f>Latest!M:M</f>
        <v>0</v>
      </c>
      <c r="H498" s="251">
        <f>Latest!N:N</f>
        <v>0</v>
      </c>
    </row>
    <row r="499" spans="1:8">
      <c r="A499" s="5" t="s">
        <v>562</v>
      </c>
      <c r="B499" s="5" t="s">
        <v>563</v>
      </c>
      <c r="C499" s="5" t="s">
        <v>313</v>
      </c>
      <c r="D499" s="5" t="s">
        <v>121</v>
      </c>
      <c r="E499" s="5" t="s">
        <v>121</v>
      </c>
      <c r="F499" s="5" t="s">
        <v>121</v>
      </c>
      <c r="G499" s="249">
        <f>Latest!M:M</f>
        <v>8</v>
      </c>
      <c r="H499" s="251">
        <f>Latest!N:N</f>
        <v>8</v>
      </c>
    </row>
    <row r="500" spans="1:8">
      <c r="A500" s="5" t="s">
        <v>567</v>
      </c>
      <c r="B500" s="5" t="s">
        <v>786</v>
      </c>
      <c r="C500" s="5" t="s">
        <v>313</v>
      </c>
      <c r="D500" s="5" t="s">
        <v>121</v>
      </c>
      <c r="E500" s="5" t="s">
        <v>121</v>
      </c>
      <c r="F500" s="5" t="s">
        <v>121</v>
      </c>
      <c r="G500" s="249">
        <f>Latest!M:M</f>
        <v>8</v>
      </c>
      <c r="H500" s="251">
        <f>Latest!N:N</f>
        <v>8</v>
      </c>
    </row>
    <row r="501" spans="1:8">
      <c r="A501" s="5" t="s">
        <v>750</v>
      </c>
      <c r="B501" s="5" t="s">
        <v>751</v>
      </c>
      <c r="C501" s="5" t="s">
        <v>313</v>
      </c>
      <c r="D501" s="5" t="s">
        <v>121</v>
      </c>
      <c r="E501" s="5" t="s">
        <v>121</v>
      </c>
      <c r="F501" s="5" t="s">
        <v>121</v>
      </c>
      <c r="G501" s="249">
        <f>Latest!M:M</f>
        <v>8</v>
      </c>
      <c r="H501" s="251">
        <f>Latest!N:N</f>
        <v>8</v>
      </c>
    </row>
    <row r="502" spans="1:8">
      <c r="A502" s="5" t="s">
        <v>754</v>
      </c>
      <c r="B502" s="5" t="s">
        <v>755</v>
      </c>
      <c r="C502" s="5" t="s">
        <v>313</v>
      </c>
      <c r="D502" s="5" t="s">
        <v>121</v>
      </c>
      <c r="E502" s="5" t="s">
        <v>121</v>
      </c>
      <c r="F502" s="5" t="s">
        <v>121</v>
      </c>
      <c r="G502" s="249">
        <f>Latest!M:M</f>
        <v>8</v>
      </c>
      <c r="H502" s="251">
        <f>Latest!N:N</f>
        <v>8</v>
      </c>
    </row>
    <row r="503" spans="1:8">
      <c r="A503" s="5" t="s">
        <v>758</v>
      </c>
      <c r="B503" s="5" t="s">
        <v>759</v>
      </c>
      <c r="C503" s="5" t="s">
        <v>313</v>
      </c>
      <c r="D503" s="5" t="s">
        <v>121</v>
      </c>
      <c r="E503" s="5" t="s">
        <v>121</v>
      </c>
      <c r="F503" s="5" t="s">
        <v>121</v>
      </c>
      <c r="G503" s="249">
        <f>Latest!M:M</f>
        <v>8</v>
      </c>
      <c r="H503" s="251">
        <f>Latest!N:N</f>
        <v>8</v>
      </c>
    </row>
    <row r="504" spans="1:8">
      <c r="A504" s="5" t="s">
        <v>606</v>
      </c>
      <c r="B504" s="5" t="s">
        <v>607</v>
      </c>
      <c r="C504" s="5" t="s">
        <v>313</v>
      </c>
      <c r="D504" s="5" t="s">
        <v>121</v>
      </c>
      <c r="E504" s="5" t="s">
        <v>121</v>
      </c>
      <c r="F504" s="5" t="s">
        <v>121</v>
      </c>
      <c r="G504" s="249">
        <f>Latest!M:M</f>
        <v>8</v>
      </c>
      <c r="H504" s="251">
        <f>Latest!N:N</f>
        <v>6</v>
      </c>
    </row>
    <row r="505" spans="1:8">
      <c r="A505" s="5" t="s">
        <v>608</v>
      </c>
      <c r="B505" s="5" t="s">
        <v>609</v>
      </c>
      <c r="C505" s="5" t="s">
        <v>313</v>
      </c>
      <c r="D505" s="5" t="s">
        <v>121</v>
      </c>
      <c r="E505" s="5" t="s">
        <v>121</v>
      </c>
      <c r="F505" s="5" t="s">
        <v>121</v>
      </c>
      <c r="G505" s="249">
        <f>Latest!M:M</f>
        <v>8</v>
      </c>
      <c r="H505" s="251">
        <f>Latest!N:N</f>
        <v>6</v>
      </c>
    </row>
    <row r="506" spans="1:8">
      <c r="A506" s="5" t="s">
        <v>810</v>
      </c>
      <c r="B506" s="5" t="s">
        <v>611</v>
      </c>
      <c r="C506" s="5" t="s">
        <v>313</v>
      </c>
      <c r="D506" s="5" t="s">
        <v>121</v>
      </c>
      <c r="E506" s="5" t="s">
        <v>121</v>
      </c>
      <c r="F506" s="5" t="s">
        <v>121</v>
      </c>
      <c r="G506" s="249">
        <f>Latest!M:M</f>
        <v>8</v>
      </c>
      <c r="H506" s="251">
        <f>Latest!N:N</f>
        <v>6</v>
      </c>
    </row>
    <row r="507" spans="1:8">
      <c r="A507" s="5" t="s">
        <v>614</v>
      </c>
      <c r="B507" s="5" t="s">
        <v>615</v>
      </c>
      <c r="C507" s="5" t="s">
        <v>313</v>
      </c>
      <c r="D507" s="5" t="s">
        <v>121</v>
      </c>
      <c r="E507" s="5" t="s">
        <v>121</v>
      </c>
      <c r="F507" s="5" t="s">
        <v>121</v>
      </c>
      <c r="G507" s="249">
        <f>Latest!M:M</f>
        <v>8</v>
      </c>
      <c r="H507" s="251">
        <f>Latest!N:N</f>
        <v>6</v>
      </c>
    </row>
    <row r="508" spans="1:8">
      <c r="A508" s="5" t="s">
        <v>618</v>
      </c>
      <c r="B508" s="5" t="s">
        <v>619</v>
      </c>
      <c r="C508" s="5" t="s">
        <v>313</v>
      </c>
      <c r="D508" s="5" t="s">
        <v>121</v>
      </c>
      <c r="E508" s="5" t="s">
        <v>121</v>
      </c>
      <c r="F508" s="5" t="s">
        <v>121</v>
      </c>
      <c r="G508" s="249">
        <f>Latest!M:M</f>
        <v>8</v>
      </c>
      <c r="H508" s="251">
        <f>Latest!N:N</f>
        <v>6</v>
      </c>
    </row>
    <row r="509" spans="1:8">
      <c r="A509" s="5" t="s">
        <v>620</v>
      </c>
      <c r="B509" s="5" t="s">
        <v>621</v>
      </c>
      <c r="C509" s="5" t="s">
        <v>313</v>
      </c>
      <c r="D509" s="5" t="s">
        <v>121</v>
      </c>
      <c r="E509" s="5" t="s">
        <v>121</v>
      </c>
      <c r="F509" s="5" t="s">
        <v>121</v>
      </c>
      <c r="G509" s="249">
        <f>Latest!M:M</f>
        <v>8</v>
      </c>
      <c r="H509" s="251">
        <f>Latest!N:N</f>
        <v>6</v>
      </c>
    </row>
    <row r="510" spans="1:8" ht="13" thickBot="1">
      <c r="A510" s="135" t="s">
        <v>622</v>
      </c>
      <c r="B510" s="135" t="s">
        <v>623</v>
      </c>
      <c r="C510" s="135" t="s">
        <v>313</v>
      </c>
      <c r="D510" s="135" t="s">
        <v>121</v>
      </c>
      <c r="E510" s="135" t="s">
        <v>121</v>
      </c>
      <c r="F510" s="135" t="s">
        <v>121</v>
      </c>
      <c r="G510" s="249">
        <f>Latest!M:M</f>
        <v>8</v>
      </c>
      <c r="H510" s="251">
        <f>Latest!N:N</f>
        <v>8</v>
      </c>
    </row>
    <row r="511" spans="1:8" ht="13" thickTop="1">
      <c r="G511" s="249">
        <f>Latest!M:M</f>
        <v>0</v>
      </c>
      <c r="H511" s="251">
        <f>Latest!N:N</f>
        <v>0</v>
      </c>
    </row>
    <row r="512" spans="1:8">
      <c r="G512" s="249">
        <f>Latest!M:M</f>
        <v>0</v>
      </c>
      <c r="H512" s="251">
        <f>Latest!N:N</f>
        <v>0</v>
      </c>
    </row>
    <row r="513" spans="7:8">
      <c r="G513" s="249">
        <f>Latest!M:M</f>
        <v>0</v>
      </c>
      <c r="H513" s="251">
        <f>Latest!N:N</f>
        <v>0</v>
      </c>
    </row>
    <row r="514" spans="7:8">
      <c r="G514" s="249">
        <f>Latest!M:M</f>
        <v>0</v>
      </c>
      <c r="H514" s="251">
        <f>Latest!N:N</f>
        <v>0</v>
      </c>
    </row>
    <row r="515" spans="7:8">
      <c r="G515" s="249">
        <f>Latest!M:M</f>
        <v>0</v>
      </c>
      <c r="H515" s="251">
        <f>Latest!N:N</f>
        <v>0</v>
      </c>
    </row>
    <row r="516" spans="7:8">
      <c r="G516" s="249">
        <f>Latest!M:M</f>
        <v>0</v>
      </c>
      <c r="H516" s="251">
        <f>Latest!N:N</f>
        <v>0</v>
      </c>
    </row>
    <row r="517" spans="7:8">
      <c r="G517" s="249">
        <f>Latest!M:M</f>
        <v>0</v>
      </c>
      <c r="H517" s="251">
        <f>Latest!N:N</f>
        <v>0</v>
      </c>
    </row>
    <row r="518" spans="7:8">
      <c r="G518" s="249">
        <f>Latest!M:M</f>
        <v>0</v>
      </c>
      <c r="H518" s="251">
        <f>Latest!N:N</f>
        <v>0</v>
      </c>
    </row>
    <row r="519" spans="7:8">
      <c r="G519" s="249">
        <f>Latest!M:M</f>
        <v>0</v>
      </c>
      <c r="H519" s="251">
        <f>Latest!N:N</f>
        <v>0</v>
      </c>
    </row>
    <row r="520" spans="7:8">
      <c r="G520" s="249">
        <f>Latest!M:M</f>
        <v>0</v>
      </c>
      <c r="H520" s="251">
        <f>Latest!N:N</f>
        <v>0</v>
      </c>
    </row>
    <row r="521" spans="7:8">
      <c r="G521" s="249">
        <f>Latest!M:M</f>
        <v>0</v>
      </c>
      <c r="H521" s="251">
        <f>Latest!N:N</f>
        <v>0</v>
      </c>
    </row>
    <row r="522" spans="7:8">
      <c r="G522" s="249">
        <f>Latest!M:M</f>
        <v>0</v>
      </c>
      <c r="H522" s="251">
        <f>Latest!N:N</f>
        <v>0</v>
      </c>
    </row>
    <row r="523" spans="7:8">
      <c r="G523" s="249">
        <f>Latest!M:M</f>
        <v>0</v>
      </c>
      <c r="H523" s="251">
        <f>Latest!N:N</f>
        <v>0</v>
      </c>
    </row>
    <row r="524" spans="7:8">
      <c r="G524" s="249">
        <f>Latest!M:M</f>
        <v>0</v>
      </c>
      <c r="H524" s="251">
        <f>Latest!N:N</f>
        <v>0</v>
      </c>
    </row>
    <row r="525" spans="7:8">
      <c r="G525" s="249">
        <f>Latest!M:M</f>
        <v>0</v>
      </c>
      <c r="H525" s="251">
        <f>Latest!N:N</f>
        <v>0</v>
      </c>
    </row>
    <row r="526" spans="7:8">
      <c r="G526" s="249">
        <f>Latest!M:M</f>
        <v>0</v>
      </c>
      <c r="H526" s="251">
        <f>Latest!N:N</f>
        <v>0</v>
      </c>
    </row>
    <row r="527" spans="7:8">
      <c r="G527" s="249">
        <f>Latest!M:M</f>
        <v>0</v>
      </c>
      <c r="H527" s="251">
        <f>Latest!N:N</f>
        <v>0</v>
      </c>
    </row>
    <row r="528" spans="7:8">
      <c r="G528" s="249">
        <f>Latest!M:M</f>
        <v>0</v>
      </c>
      <c r="H528" s="251">
        <f>Latest!N:N</f>
        <v>0</v>
      </c>
    </row>
    <row r="529" spans="7:8">
      <c r="G529" s="249">
        <f>Latest!M:M</f>
        <v>0</v>
      </c>
      <c r="H529" s="251">
        <f>Latest!N:N</f>
        <v>0</v>
      </c>
    </row>
    <row r="530" spans="7:8">
      <c r="G530" s="249">
        <f>Latest!M:M</f>
        <v>0</v>
      </c>
      <c r="H530" s="251">
        <f>Latest!N:N</f>
        <v>0</v>
      </c>
    </row>
    <row r="531" spans="7:8">
      <c r="G531" s="249">
        <f>Latest!M:M</f>
        <v>0</v>
      </c>
      <c r="H531" s="251">
        <f>Latest!N:N</f>
        <v>0</v>
      </c>
    </row>
    <row r="532" spans="7:8">
      <c r="G532" s="249">
        <f>Latest!M:M</f>
        <v>0</v>
      </c>
      <c r="H532" s="251">
        <f>Latest!N:N</f>
        <v>0</v>
      </c>
    </row>
    <row r="533" spans="7:8">
      <c r="G533" s="249">
        <f>Latest!M:M</f>
        <v>0</v>
      </c>
      <c r="H533" s="251">
        <f>Latest!N:N</f>
        <v>0</v>
      </c>
    </row>
    <row r="534" spans="7:8">
      <c r="G534" s="249">
        <f>Latest!M:M</f>
        <v>0</v>
      </c>
      <c r="H534" s="251">
        <f>Latest!N:N</f>
        <v>0</v>
      </c>
    </row>
    <row r="535" spans="7:8">
      <c r="G535" s="249">
        <f>Latest!M:M</f>
        <v>0</v>
      </c>
      <c r="H535" s="251">
        <f>Latest!N:N</f>
        <v>0</v>
      </c>
    </row>
    <row r="536" spans="7:8">
      <c r="G536" s="249">
        <f>Latest!M:M</f>
        <v>0</v>
      </c>
      <c r="H536" s="251">
        <f>Latest!N:N</f>
        <v>0</v>
      </c>
    </row>
    <row r="537" spans="7:8">
      <c r="G537" s="249">
        <f>Latest!M:M</f>
        <v>0</v>
      </c>
      <c r="H537" s="251">
        <f>Latest!N:N</f>
        <v>0</v>
      </c>
    </row>
    <row r="538" spans="7:8">
      <c r="G538" s="249">
        <f>Latest!M:M</f>
        <v>0</v>
      </c>
      <c r="H538" s="251">
        <f>Latest!N:N</f>
        <v>0</v>
      </c>
    </row>
    <row r="539" spans="7:8">
      <c r="G539" s="249">
        <f>Latest!M:M</f>
        <v>0</v>
      </c>
      <c r="H539" s="251">
        <f>Latest!N:N</f>
        <v>0</v>
      </c>
    </row>
    <row r="540" spans="7:8">
      <c r="G540" s="249">
        <f>Latest!M:M</f>
        <v>0</v>
      </c>
      <c r="H540" s="251">
        <f>Latest!N:N</f>
        <v>0</v>
      </c>
    </row>
    <row r="541" spans="7:8">
      <c r="G541" s="249">
        <f>Latest!M:M</f>
        <v>0</v>
      </c>
      <c r="H541" s="251">
        <f>Latest!N:N</f>
        <v>0</v>
      </c>
    </row>
    <row r="542" spans="7:8">
      <c r="G542" s="249">
        <f>Latest!M:M</f>
        <v>0</v>
      </c>
      <c r="H542" s="251">
        <f>Latest!N:N</f>
        <v>0</v>
      </c>
    </row>
    <row r="543" spans="7:8">
      <c r="G543" s="249">
        <f>Latest!M:M</f>
        <v>0</v>
      </c>
      <c r="H543" s="251">
        <f>Latest!N:N</f>
        <v>0</v>
      </c>
    </row>
    <row r="544" spans="7:8">
      <c r="G544" s="249">
        <f>Latest!M:M</f>
        <v>0</v>
      </c>
      <c r="H544" s="251">
        <f>Latest!N:N</f>
        <v>0</v>
      </c>
    </row>
    <row r="545" spans="7:8">
      <c r="G545" s="249">
        <f>Latest!M:M</f>
        <v>0</v>
      </c>
      <c r="H545" s="251">
        <f>Latest!N:N</f>
        <v>0</v>
      </c>
    </row>
    <row r="546" spans="7:8">
      <c r="G546" s="249">
        <f>Latest!M:M</f>
        <v>0</v>
      </c>
      <c r="H546" s="251">
        <f>Latest!N:N</f>
        <v>0</v>
      </c>
    </row>
    <row r="547" spans="7:8">
      <c r="G547" s="249">
        <f>Latest!M:M</f>
        <v>0</v>
      </c>
      <c r="H547" s="251">
        <f>Latest!N:N</f>
        <v>0</v>
      </c>
    </row>
    <row r="548" spans="7:8">
      <c r="G548" s="249">
        <f>Latest!M:M</f>
        <v>0</v>
      </c>
      <c r="H548" s="251">
        <f>Latest!N:N</f>
        <v>0</v>
      </c>
    </row>
    <row r="549" spans="7:8">
      <c r="G549" s="249">
        <f>Latest!M:M</f>
        <v>0</v>
      </c>
      <c r="H549" s="251">
        <f>Latest!N:N</f>
        <v>0</v>
      </c>
    </row>
  </sheetData>
  <mergeCells count="1">
    <mergeCell ref="A489:B489"/>
  </mergeCells>
  <pageMargins left="0.75" right="0.75" top="1" bottom="1" header="0.5" footer="0.5"/>
  <pageSetup paperSize="9" orientation="portrait" horizontalDpi="4294967292" verticalDpi="4294967292"/>
  <ignoredErrors>
    <ignoredError sqref="G550:G104857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1"/>
  <sheetViews>
    <sheetView zoomScale="150" zoomScaleNormal="150" zoomScalePageLayoutView="150" workbookViewId="0">
      <selection activeCell="A3" sqref="A3"/>
    </sheetView>
  </sheetViews>
  <sheetFormatPr baseColWidth="10" defaultColWidth="11.5" defaultRowHeight="12" x14ac:dyDescent="0"/>
  <cols>
    <col min="2" max="2" width="14.33203125" customWidth="1"/>
    <col min="3" max="3" width="12.6640625" customWidth="1"/>
    <col min="4" max="4" width="16.1640625" customWidth="1"/>
    <col min="8" max="8" width="12.1640625" customWidth="1"/>
  </cols>
  <sheetData>
    <row r="1" spans="1:8" ht="29">
      <c r="B1" s="12" t="s">
        <v>251</v>
      </c>
      <c r="C1" s="3"/>
      <c r="D1" s="3"/>
      <c r="E1" s="3"/>
      <c r="F1" s="3"/>
    </row>
    <row r="2" spans="1:8">
      <c r="A2" t="s">
        <v>1220</v>
      </c>
      <c r="B2" s="1"/>
      <c r="C2" s="75"/>
      <c r="D2" s="1"/>
      <c r="E2" s="1"/>
      <c r="F2" s="1"/>
    </row>
    <row r="3" spans="1:8" ht="13" thickBot="1">
      <c r="B3" s="1"/>
      <c r="C3" s="1"/>
      <c r="D3" s="1"/>
      <c r="E3" s="37" t="s">
        <v>851</v>
      </c>
      <c r="F3" s="1"/>
    </row>
    <row r="4" spans="1:8" ht="13" thickTop="1">
      <c r="A4" s="160" t="str">
        <f>Latest!B4</f>
        <v>ID Code</v>
      </c>
      <c r="B4" s="77" t="str">
        <f>Latest!C4</f>
        <v>Type of Object</v>
      </c>
      <c r="C4" s="77" t="str">
        <f>Latest!D4</f>
        <v>Make</v>
      </c>
      <c r="D4" s="77" t="str">
        <f>Latest!E4</f>
        <v>Model</v>
      </c>
      <c r="E4" s="77" t="str">
        <f>Latest!F4</f>
        <v>Size</v>
      </c>
      <c r="F4" s="77" t="str">
        <f>Latest!G4</f>
        <v>Colour</v>
      </c>
      <c r="G4" s="77" t="str">
        <f>Latest!M4</f>
        <v>Condition</v>
      </c>
      <c r="H4" s="82" t="str">
        <f>Latest!N4</f>
        <v>Current Value</v>
      </c>
    </row>
    <row r="5" spans="1:8" ht="13" thickBot="1">
      <c r="A5" s="161"/>
      <c r="B5" s="16"/>
      <c r="C5" s="16"/>
      <c r="D5" s="16"/>
      <c r="E5" s="16"/>
      <c r="F5" s="16"/>
      <c r="G5" s="16" t="str">
        <f>Latest!M5</f>
        <v>Out of 10</v>
      </c>
      <c r="H5" s="16" t="str">
        <f>Latest!N5</f>
        <v>Condition*Price</v>
      </c>
    </row>
    <row r="6" spans="1:8" ht="13" thickTop="1">
      <c r="A6" s="158"/>
      <c r="B6" s="6"/>
      <c r="C6" s="6"/>
      <c r="D6" s="6"/>
      <c r="E6" s="6"/>
      <c r="F6" s="6"/>
      <c r="G6" s="6"/>
      <c r="H6" s="19"/>
    </row>
    <row r="7" spans="1:8">
      <c r="A7" s="158" t="str">
        <f>Latest!B7</f>
        <v>FAK 001</v>
      </c>
      <c r="B7" s="6" t="str">
        <f>Latest!C7</f>
        <v>First Aid Kit</v>
      </c>
      <c r="C7" s="6" t="str">
        <f>Latest!D7</f>
        <v>LifeSystems</v>
      </c>
      <c r="D7" s="6" t="str">
        <f>Latest!E7</f>
        <v>Mountain Lifesaver</v>
      </c>
      <c r="E7" s="6" t="str">
        <f>Latest!F7</f>
        <v>-</v>
      </c>
      <c r="F7" s="6" t="str">
        <f>Latest!G7</f>
        <v>Red/White</v>
      </c>
      <c r="G7" s="6">
        <f>Latest!M7</f>
        <v>7</v>
      </c>
      <c r="H7" s="23">
        <f>Latest!N7</f>
        <v>13.992999999999999</v>
      </c>
    </row>
    <row r="8" spans="1:8">
      <c r="A8" s="158" t="str">
        <f>Latest!B8</f>
        <v>FAK002</v>
      </c>
      <c r="B8" s="6" t="str">
        <f>Latest!C8</f>
        <v>First Aid Kit</v>
      </c>
      <c r="C8" s="6" t="str">
        <f>Latest!D8</f>
        <v>LifeSystems</v>
      </c>
      <c r="D8" s="6" t="str">
        <f>Latest!E8</f>
        <v>Mountain Lifesaver</v>
      </c>
      <c r="E8" s="6" t="str">
        <f>Latest!F8</f>
        <v>-</v>
      </c>
      <c r="F8" s="6" t="str">
        <f>Latest!G8</f>
        <v>Red/White</v>
      </c>
      <c r="G8" s="6">
        <f>Latest!M8</f>
        <v>8</v>
      </c>
      <c r="H8" s="23">
        <f>Latest!N8</f>
        <v>15.991999999999999</v>
      </c>
    </row>
    <row r="9" spans="1:8">
      <c r="A9" s="158" t="str">
        <f>Latest!B9</f>
        <v>FAK003</v>
      </c>
      <c r="B9" s="6" t="str">
        <f>Latest!C9</f>
        <v>First Aid Kit</v>
      </c>
      <c r="C9" s="6" t="str">
        <f>Latest!D9</f>
        <v>LifeSystems</v>
      </c>
      <c r="D9" s="6" t="str">
        <f>Latest!E9</f>
        <v>Mountain Lifesaver</v>
      </c>
      <c r="E9" s="6" t="str">
        <f>Latest!F9</f>
        <v>-</v>
      </c>
      <c r="F9" s="6" t="str">
        <f>Latest!G9</f>
        <v>Red/White</v>
      </c>
      <c r="G9" s="6">
        <f>Latest!M9</f>
        <v>7</v>
      </c>
      <c r="H9" s="23">
        <f>Latest!N9</f>
        <v>13.992999999999999</v>
      </c>
    </row>
    <row r="10" spans="1:8">
      <c r="A10" s="158" t="str">
        <f>Latest!B10</f>
        <v>FAK004</v>
      </c>
      <c r="B10" s="6" t="str">
        <f>Latest!C10</f>
        <v>First Aid Kit</v>
      </c>
      <c r="C10" s="6" t="str">
        <f>Latest!D10</f>
        <v>LifeSystems</v>
      </c>
      <c r="D10" s="6" t="str">
        <f>Latest!E10</f>
        <v>Mountain Lifesaver</v>
      </c>
      <c r="E10" s="6" t="str">
        <f>Latest!F10</f>
        <v>-</v>
      </c>
      <c r="F10" s="6" t="str">
        <f>Latest!G10</f>
        <v>Red/White</v>
      </c>
      <c r="G10" s="6">
        <f>Latest!M10</f>
        <v>7</v>
      </c>
      <c r="H10" s="23">
        <f>Latest!N10</f>
        <v>13.992999999999999</v>
      </c>
    </row>
    <row r="11" spans="1:8">
      <c r="A11" s="158" t="str">
        <f>Latest!B11</f>
        <v>FAK005</v>
      </c>
      <c r="B11" s="6" t="str">
        <f>Latest!C11</f>
        <v>First Aid Kit</v>
      </c>
      <c r="C11" s="6" t="str">
        <f>Latest!D11</f>
        <v>LifeSystems</v>
      </c>
      <c r="D11" s="6" t="str">
        <f>Latest!E11</f>
        <v>Mountain Lifesaver</v>
      </c>
      <c r="E11" s="6" t="str">
        <f>Latest!F11</f>
        <v>-</v>
      </c>
      <c r="F11" s="6" t="str">
        <f>Latest!G11</f>
        <v>Red/White</v>
      </c>
      <c r="G11" s="6">
        <f>Latest!M11</f>
        <v>7</v>
      </c>
      <c r="H11" s="23">
        <f>Latest!N11</f>
        <v>13.992999999999999</v>
      </c>
    </row>
    <row r="12" spans="1:8">
      <c r="A12" s="158" t="str">
        <f>Latest!B12</f>
        <v>FAK006</v>
      </c>
      <c r="B12" s="6" t="str">
        <f>Latest!C12</f>
        <v>First Aid Kit</v>
      </c>
      <c r="C12" s="6" t="str">
        <f>Latest!D12</f>
        <v>LifeSystems</v>
      </c>
      <c r="D12" s="6" t="str">
        <f>Latest!E12</f>
        <v>Mountain Lifesaver</v>
      </c>
      <c r="E12" s="6" t="str">
        <f>Latest!F12</f>
        <v>-</v>
      </c>
      <c r="F12" s="6" t="str">
        <f>Latest!G12</f>
        <v>Red/White</v>
      </c>
      <c r="G12" s="6">
        <f>Latest!M12</f>
        <v>7</v>
      </c>
      <c r="H12" s="23">
        <f>Latest!N12</f>
        <v>13.992999999999999</v>
      </c>
    </row>
    <row r="13" spans="1:8">
      <c r="A13" s="158" t="str">
        <f>Latest!B13</f>
        <v>FAK007</v>
      </c>
      <c r="B13" s="6" t="str">
        <f>Latest!C13</f>
        <v>First Aid Kit</v>
      </c>
      <c r="C13" s="6" t="str">
        <f>Latest!D13</f>
        <v>LifeSystems</v>
      </c>
      <c r="D13" s="6" t="str">
        <f>Latest!E13</f>
        <v>Mountain Lifesaver</v>
      </c>
      <c r="E13" s="6" t="str">
        <f>Latest!F13</f>
        <v>-</v>
      </c>
      <c r="F13" s="6" t="str">
        <f>Latest!G13</f>
        <v>Red/White</v>
      </c>
      <c r="G13" s="6">
        <f>Latest!M13</f>
        <v>8</v>
      </c>
      <c r="H13" s="23">
        <f>Latest!N13</f>
        <v>15.991999999999999</v>
      </c>
    </row>
    <row r="14" spans="1:8">
      <c r="A14" s="158" t="str">
        <f>Latest!B14</f>
        <v>FAK008</v>
      </c>
      <c r="B14" s="6" t="str">
        <f>Latest!C14</f>
        <v>First Aid Kit</v>
      </c>
      <c r="C14" s="6" t="str">
        <f>Latest!D14</f>
        <v>Boots</v>
      </c>
      <c r="D14" s="6" t="str">
        <f>Latest!E14</f>
        <v>"First Aid"</v>
      </c>
      <c r="E14" s="6" t="str">
        <f>Latest!F14</f>
        <v>-</v>
      </c>
      <c r="F14" s="6" t="str">
        <f>Latest!G14</f>
        <v>Green</v>
      </c>
      <c r="G14" s="6">
        <f>Latest!M14</f>
        <v>6</v>
      </c>
      <c r="H14" s="23">
        <f>Latest!N14</f>
        <v>6</v>
      </c>
    </row>
    <row r="15" spans="1:8">
      <c r="A15" s="158" t="str">
        <f>Latest!B15</f>
        <v>FAK009</v>
      </c>
      <c r="B15" s="6" t="str">
        <f>Latest!C15</f>
        <v>First Aid Kit</v>
      </c>
      <c r="C15" s="6" t="str">
        <f>Latest!D15</f>
        <v>Superdrug</v>
      </c>
      <c r="D15" s="6" t="str">
        <f>Latest!E15</f>
        <v>Family First Aid Kit</v>
      </c>
      <c r="E15" s="6" t="str">
        <f>Latest!F15</f>
        <v>-</v>
      </c>
      <c r="F15" s="6" t="str">
        <f>Latest!G15</f>
        <v>Green</v>
      </c>
      <c r="G15" s="6">
        <f>Latest!M15</f>
        <v>7</v>
      </c>
      <c r="H15" s="23">
        <f>Latest!N15</f>
        <v>7</v>
      </c>
    </row>
    <row r="16" spans="1:8">
      <c r="A16" s="158" t="str">
        <f>Latest!B16</f>
        <v>FAK010</v>
      </c>
      <c r="B16" s="6" t="str">
        <f>Latest!C16</f>
        <v>First Aid Kit</v>
      </c>
      <c r="C16" s="6">
        <f>Latest!D16</f>
        <v>0</v>
      </c>
      <c r="D16" s="6">
        <f>Latest!E16</f>
        <v>0</v>
      </c>
      <c r="E16" s="6" t="str">
        <f>Latest!F16</f>
        <v>-</v>
      </c>
      <c r="F16" s="6" t="str">
        <f>Latest!G16</f>
        <v>Green</v>
      </c>
      <c r="G16" s="6">
        <f>Latest!M16</f>
        <v>7</v>
      </c>
      <c r="H16" s="23">
        <f>Latest!N16</f>
        <v>7</v>
      </c>
    </row>
    <row r="17" spans="1:8">
      <c r="A17" s="158">
        <f>Latest!B17</f>
        <v>0</v>
      </c>
      <c r="B17" s="6">
        <f>Latest!C17</f>
        <v>0</v>
      </c>
      <c r="C17" s="6">
        <f>Latest!D17</f>
        <v>0</v>
      </c>
      <c r="D17" s="6">
        <f>Latest!E17</f>
        <v>0</v>
      </c>
      <c r="E17" s="6">
        <f>Latest!F17</f>
        <v>0</v>
      </c>
      <c r="F17" s="6">
        <f>Latest!G17</f>
        <v>0</v>
      </c>
      <c r="G17" s="6">
        <f>Latest!M17</f>
        <v>0</v>
      </c>
      <c r="H17" s="23">
        <f>Latest!N17</f>
        <v>0</v>
      </c>
    </row>
    <row r="18" spans="1:8">
      <c r="A18" s="158" t="str">
        <f>Latest!B18</f>
        <v>FAM001</v>
      </c>
      <c r="B18" s="6" t="str">
        <f>Latest!C18</f>
        <v>First Aid Booklet</v>
      </c>
      <c r="C18" s="6" t="str">
        <f>Latest!D18</f>
        <v>BMC</v>
      </c>
      <c r="D18" s="6" t="str">
        <f>Latest!E18</f>
        <v>"First Aid on Mountains"</v>
      </c>
      <c r="E18" s="6" t="str">
        <f>Latest!F18</f>
        <v>Small</v>
      </c>
      <c r="F18" s="6" t="str">
        <f>Latest!G18</f>
        <v>Light Green</v>
      </c>
      <c r="G18" s="6">
        <f>Latest!M18</f>
        <v>9</v>
      </c>
      <c r="H18" s="23">
        <f>Latest!N18</f>
        <v>1.2150000000000001</v>
      </c>
    </row>
    <row r="19" spans="1:8">
      <c r="A19" s="158" t="str">
        <f>Latest!B19</f>
        <v>FAM002</v>
      </c>
      <c r="B19" s="6" t="str">
        <f>Latest!C19</f>
        <v>First Aid Booklet</v>
      </c>
      <c r="C19" s="6" t="str">
        <f>Latest!D19</f>
        <v>BMC</v>
      </c>
      <c r="D19" s="6" t="str">
        <f>Latest!E19</f>
        <v>"First Aid on Mountains"</v>
      </c>
      <c r="E19" s="6" t="str">
        <f>Latest!F19</f>
        <v>Small</v>
      </c>
      <c r="F19" s="6" t="str">
        <f>Latest!G19</f>
        <v>Light Green</v>
      </c>
      <c r="G19" s="6">
        <f>Latest!M19</f>
        <v>9</v>
      </c>
      <c r="H19" s="23">
        <f>Latest!N19</f>
        <v>1.2150000000000001</v>
      </c>
    </row>
    <row r="20" spans="1:8">
      <c r="A20" s="158" t="str">
        <f>Latest!B20</f>
        <v>FAM003</v>
      </c>
      <c r="B20" s="6" t="str">
        <f>Latest!C20</f>
        <v>First Aid Booklet</v>
      </c>
      <c r="C20" s="6" t="str">
        <f>Latest!D20</f>
        <v>BMC</v>
      </c>
      <c r="D20" s="6" t="str">
        <f>Latest!E20</f>
        <v>"First Aid on Mountains"</v>
      </c>
      <c r="E20" s="6" t="str">
        <f>Latest!F20</f>
        <v>Small</v>
      </c>
      <c r="F20" s="6" t="str">
        <f>Latest!G20</f>
        <v>Light Green</v>
      </c>
      <c r="G20" s="6">
        <f>Latest!M20</f>
        <v>9</v>
      </c>
      <c r="H20" s="23">
        <f>Latest!N20</f>
        <v>1.2150000000000001</v>
      </c>
    </row>
    <row r="21" spans="1:8">
      <c r="A21" s="158" t="str">
        <f>Latest!B21</f>
        <v>FAM004</v>
      </c>
      <c r="B21" s="6" t="str">
        <f>Latest!C21</f>
        <v>First Aid Booklet</v>
      </c>
      <c r="C21" s="6" t="str">
        <f>Latest!D21</f>
        <v>BMC</v>
      </c>
      <c r="D21" s="6" t="str">
        <f>Latest!E21</f>
        <v>"First Aid on Mountains"</v>
      </c>
      <c r="E21" s="6" t="str">
        <f>Latest!F21</f>
        <v>Small</v>
      </c>
      <c r="F21" s="6" t="str">
        <f>Latest!G21</f>
        <v>Light Green</v>
      </c>
      <c r="G21" s="6">
        <f>Latest!M21</f>
        <v>9</v>
      </c>
      <c r="H21" s="23">
        <f>Latest!N21</f>
        <v>1.2150000000000001</v>
      </c>
    </row>
    <row r="22" spans="1:8">
      <c r="A22" s="158" t="str">
        <f>Latest!B22</f>
        <v>FAM005</v>
      </c>
      <c r="B22" s="6" t="str">
        <f>Latest!C22</f>
        <v>First Aid Booklet</v>
      </c>
      <c r="C22" s="6" t="str">
        <f>Latest!D22</f>
        <v>BMC</v>
      </c>
      <c r="D22" s="6" t="str">
        <f>Latest!E22</f>
        <v>"First Aid on Mountains"</v>
      </c>
      <c r="E22" s="6" t="str">
        <f>Latest!F22</f>
        <v>Small</v>
      </c>
      <c r="F22" s="6" t="str">
        <f>Latest!G22</f>
        <v>Light Green</v>
      </c>
      <c r="G22" s="6">
        <f>Latest!M22</f>
        <v>9</v>
      </c>
      <c r="H22" s="23">
        <f>Latest!N22</f>
        <v>1.2150000000000001</v>
      </c>
    </row>
    <row r="23" spans="1:8">
      <c r="A23" s="158" t="str">
        <f>Latest!B23</f>
        <v>FAM006</v>
      </c>
      <c r="B23" s="6" t="str">
        <f>Latest!C23</f>
        <v>First Aid Booklet</v>
      </c>
      <c r="C23" s="6" t="str">
        <f>Latest!D23</f>
        <v>The Great Outdoors</v>
      </c>
      <c r="D23" s="6" t="str">
        <f>Latest!E23</f>
        <v>"TGO First Aid"</v>
      </c>
      <c r="E23" s="6" t="str">
        <f>Latest!F23</f>
        <v>Small</v>
      </c>
      <c r="F23" s="6" t="str">
        <f>Latest!G23</f>
        <v>Green/Orange</v>
      </c>
      <c r="G23" s="6">
        <f>Latest!M23</f>
        <v>9</v>
      </c>
      <c r="H23" s="23">
        <f>Latest!N23</f>
        <v>1.2150000000000001</v>
      </c>
    </row>
    <row r="24" spans="1:8">
      <c r="A24" s="158" t="str">
        <f>Latest!B24</f>
        <v>FAM007-1 / -2</v>
      </c>
      <c r="B24" s="6" t="str">
        <f>Latest!C24</f>
        <v>First Aid Manual</v>
      </c>
      <c r="C24" s="6" t="str">
        <f>Latest!D24</f>
        <v>BMC</v>
      </c>
      <c r="D24" s="6" t="str">
        <f>Latest!E24</f>
        <v>"First Aid on Mountains"</v>
      </c>
      <c r="E24" s="6" t="str">
        <f>Latest!F24</f>
        <v>Small</v>
      </c>
      <c r="F24" s="6" t="str">
        <f>Latest!G24</f>
        <v>White</v>
      </c>
      <c r="G24" s="6">
        <f>Latest!M24</f>
        <v>9</v>
      </c>
      <c r="H24" s="23">
        <f>Latest!N24</f>
        <v>9.891</v>
      </c>
    </row>
    <row r="25" spans="1:8">
      <c r="A25" s="158">
        <f>Latest!B25</f>
        <v>0</v>
      </c>
      <c r="B25" s="6">
        <f>Latest!C25</f>
        <v>0</v>
      </c>
      <c r="C25" s="6">
        <f>Latest!D25</f>
        <v>0</v>
      </c>
      <c r="D25" s="6">
        <f>Latest!E25</f>
        <v>0</v>
      </c>
      <c r="E25" s="6">
        <f>Latest!F25</f>
        <v>0</v>
      </c>
      <c r="F25" s="6">
        <f>Latest!G25</f>
        <v>0</v>
      </c>
      <c r="G25" s="6">
        <f>Latest!M25</f>
        <v>0</v>
      </c>
      <c r="H25" s="23">
        <f>Latest!N25</f>
        <v>0</v>
      </c>
    </row>
    <row r="26" spans="1:8">
      <c r="A26" s="158" t="str">
        <f>Latest!B26</f>
        <v>SAM003</v>
      </c>
      <c r="B26" s="6" t="str">
        <f>Latest!C26</f>
        <v>SAM Splint</v>
      </c>
      <c r="C26" s="6" t="str">
        <f>Latest!D26</f>
        <v>Seaberg</v>
      </c>
      <c r="D26" s="6" t="str">
        <f>Latest!E26</f>
        <v>roll</v>
      </c>
      <c r="E26" s="6" t="str">
        <f>Latest!F26</f>
        <v>91.5 x 11.5cm</v>
      </c>
      <c r="F26" s="6" t="str">
        <f>Latest!G26</f>
        <v>Orange/Blue</v>
      </c>
      <c r="G26" s="6">
        <f>Latest!M26</f>
        <v>5</v>
      </c>
      <c r="H26" s="23">
        <f>Latest!N26</f>
        <v>5.82</v>
      </c>
    </row>
    <row r="27" spans="1:8">
      <c r="A27" s="158" t="str">
        <f>Latest!B27</f>
        <v>SAM004</v>
      </c>
      <c r="B27" s="6" t="str">
        <f>Latest!C27</f>
        <v>SAM Splint</v>
      </c>
      <c r="C27" s="6" t="str">
        <f>Latest!D27</f>
        <v>Seaberg</v>
      </c>
      <c r="D27" s="6" t="str">
        <f>Latest!E27</f>
        <v>roll</v>
      </c>
      <c r="E27" s="6" t="str">
        <f>Latest!F27</f>
        <v>91.5 x 11.5cm</v>
      </c>
      <c r="F27" s="6" t="str">
        <f>Latest!G27</f>
        <v>Orange/Blue</v>
      </c>
      <c r="G27" s="6">
        <f>Latest!M27</f>
        <v>5</v>
      </c>
      <c r="H27" s="23">
        <f>Latest!N27</f>
        <v>5.82</v>
      </c>
    </row>
    <row r="28" spans="1:8">
      <c r="A28" s="158" t="str">
        <f>Latest!B28</f>
        <v>SAM006</v>
      </c>
      <c r="B28" s="6" t="str">
        <f>Latest!C28</f>
        <v>SAM Splint</v>
      </c>
      <c r="C28" s="6" t="str">
        <f>Latest!D28</f>
        <v>Seaberg</v>
      </c>
      <c r="D28" s="6" t="str">
        <f>Latest!E28</f>
        <v>roll</v>
      </c>
      <c r="E28" s="6" t="str">
        <f>Latest!F28</f>
        <v>91.5 x 11.5cm</v>
      </c>
      <c r="F28" s="6" t="str">
        <f>Latest!G28</f>
        <v>Orange/Blue</v>
      </c>
      <c r="G28" s="6">
        <f>Latest!M28</f>
        <v>8</v>
      </c>
      <c r="H28" s="23">
        <f>Latest!N28</f>
        <v>9.3120000000000012</v>
      </c>
    </row>
    <row r="29" spans="1:8">
      <c r="A29" s="158" t="str">
        <f>Latest!B31</f>
        <v>SAM-C-7</v>
      </c>
      <c r="B29" s="6" t="str">
        <f>Latest!C31</f>
        <v>SAM Splint</v>
      </c>
      <c r="C29" s="6" t="str">
        <f>Latest!D31</f>
        <v>Seaberg</v>
      </c>
      <c r="D29" s="6" t="str">
        <f>Latest!E31</f>
        <v>roll</v>
      </c>
      <c r="E29" s="6" t="str">
        <f>Latest!F31</f>
        <v>91.5 x 11.5cm</v>
      </c>
      <c r="F29" s="6" t="str">
        <f>Latest!G31</f>
        <v>Orange/Blue</v>
      </c>
      <c r="G29" s="6">
        <f>Latest!M31</f>
        <v>10</v>
      </c>
      <c r="H29" s="23">
        <f>Latest!N31</f>
        <v>11.64</v>
      </c>
    </row>
    <row r="30" spans="1:8">
      <c r="A30" s="158" t="str">
        <f>Latest!B34</f>
        <v>WMC001</v>
      </c>
      <c r="B30" s="6" t="str">
        <f>Latest!C34</f>
        <v>Map Case</v>
      </c>
      <c r="C30" s="6" t="str">
        <f>Latest!D34</f>
        <v>Ortlieb</v>
      </c>
      <c r="D30" s="6" t="str">
        <f>Latest!E34</f>
        <v>-</v>
      </c>
      <c r="E30" s="6" t="str">
        <f>Latest!F34</f>
        <v>27cm x 27cm</v>
      </c>
      <c r="F30" s="6" t="str">
        <f>Latest!G34</f>
        <v>-</v>
      </c>
      <c r="G30" s="6">
        <f>Latest!M34</f>
        <v>6</v>
      </c>
      <c r="H30" s="23">
        <f>Latest!N34</f>
        <v>7.02</v>
      </c>
    </row>
    <row r="31" spans="1:8">
      <c r="A31" s="158" t="str">
        <f>Latest!B35</f>
        <v>WMC009</v>
      </c>
      <c r="B31" s="6" t="str">
        <f>Latest!C35</f>
        <v>Map Case</v>
      </c>
      <c r="C31" s="6" t="str">
        <f>Latest!D35</f>
        <v>Ortlieb</v>
      </c>
      <c r="D31" s="6" t="str">
        <f>Latest!E35</f>
        <v>-</v>
      </c>
      <c r="E31" s="6" t="str">
        <f>Latest!F35</f>
        <v>27cm x 27cm</v>
      </c>
      <c r="F31" s="6" t="str">
        <f>Latest!G35</f>
        <v>-</v>
      </c>
      <c r="G31" s="6">
        <f>Latest!M35</f>
        <v>5</v>
      </c>
      <c r="H31" s="23">
        <f>Latest!N35</f>
        <v>5.85</v>
      </c>
    </row>
    <row r="32" spans="1:8">
      <c r="A32" s="158" t="str">
        <f>Latest!B36</f>
        <v>WMC010</v>
      </c>
      <c r="B32" s="6" t="str">
        <f>Latest!C36</f>
        <v>Map Case</v>
      </c>
      <c r="C32" s="6">
        <f>Latest!D36</f>
        <v>0</v>
      </c>
      <c r="D32" s="6">
        <f>Latest!E36</f>
        <v>0</v>
      </c>
      <c r="E32" s="6" t="str">
        <f>Latest!F36</f>
        <v>27cm x 27cm</v>
      </c>
      <c r="F32" s="6">
        <f>Latest!G36</f>
        <v>0</v>
      </c>
      <c r="G32" s="6">
        <f>Latest!M36</f>
        <v>7</v>
      </c>
      <c r="H32" s="23">
        <f>Latest!N36</f>
        <v>8.19</v>
      </c>
    </row>
    <row r="33" spans="1:8">
      <c r="A33" s="158" t="str">
        <f>Latest!B37</f>
        <v>WMC011</v>
      </c>
      <c r="B33" s="6" t="str">
        <f>Latest!C37</f>
        <v>Map Case</v>
      </c>
      <c r="C33" s="6" t="str">
        <f>Latest!D37</f>
        <v>Ortlieb</v>
      </c>
      <c r="D33" s="6" t="str">
        <f>Latest!E37</f>
        <v>-</v>
      </c>
      <c r="E33" s="6" t="str">
        <f>Latest!F37</f>
        <v>27cm x 27cm</v>
      </c>
      <c r="F33" s="6" t="str">
        <f>Latest!G37</f>
        <v>-</v>
      </c>
      <c r="G33" s="6">
        <f>Latest!M37</f>
        <v>8</v>
      </c>
      <c r="H33" s="23">
        <f>Latest!N37</f>
        <v>9.36</v>
      </c>
    </row>
    <row r="34" spans="1:8">
      <c r="A34" s="158" t="str">
        <f>Latest!B38</f>
        <v>WMC012</v>
      </c>
      <c r="B34" s="6" t="str">
        <f>Latest!C38</f>
        <v>Map Case</v>
      </c>
      <c r="C34" s="6" t="str">
        <f>Latest!D38</f>
        <v>Ortlieb</v>
      </c>
      <c r="D34" s="6" t="str">
        <f>Latest!E38</f>
        <v>-</v>
      </c>
      <c r="E34" s="6" t="str">
        <f>Latest!F38</f>
        <v>27cm x 27cm</v>
      </c>
      <c r="F34" s="6" t="str">
        <f>Latest!G38</f>
        <v>-</v>
      </c>
      <c r="G34" s="6">
        <f>Latest!M38</f>
        <v>8</v>
      </c>
      <c r="H34" s="23">
        <f>Latest!N38</f>
        <v>9.36</v>
      </c>
    </row>
    <row r="35" spans="1:8">
      <c r="A35" s="158" t="str">
        <f>Latest!B39</f>
        <v>WMC013</v>
      </c>
      <c r="B35" s="6" t="str">
        <f>Latest!C39</f>
        <v>Map Case</v>
      </c>
      <c r="C35" s="6" t="str">
        <f>Latest!D39</f>
        <v>Ortlieb</v>
      </c>
      <c r="D35" s="6" t="str">
        <f>Latest!E39</f>
        <v>-</v>
      </c>
      <c r="E35" s="6" t="str">
        <f>Latest!F39</f>
        <v>27cm x 27cm</v>
      </c>
      <c r="F35" s="6" t="str">
        <f>Latest!G39</f>
        <v>-</v>
      </c>
      <c r="G35" s="6">
        <f>Latest!M39</f>
        <v>8</v>
      </c>
      <c r="H35" s="23">
        <f>Latest!N39</f>
        <v>9.36</v>
      </c>
    </row>
    <row r="36" spans="1:8">
      <c r="A36" s="158" t="str">
        <f>Latest!B40</f>
        <v>WMC014</v>
      </c>
      <c r="B36" s="6" t="str">
        <f>Latest!C40</f>
        <v>A4 size Map Case</v>
      </c>
      <c r="C36" s="6" t="str">
        <f>Latest!D40</f>
        <v>Ortlieb</v>
      </c>
      <c r="D36" s="6" t="str">
        <f>Latest!E40</f>
        <v>-</v>
      </c>
      <c r="E36" s="6" t="str">
        <f>Latest!F40</f>
        <v>23cm x 30cm</v>
      </c>
      <c r="F36" s="6" t="str">
        <f>Latest!G40</f>
        <v>-</v>
      </c>
      <c r="G36" s="6">
        <f>Latest!M40</f>
        <v>8</v>
      </c>
      <c r="H36" s="23">
        <f>Latest!N40</f>
        <v>9.36</v>
      </c>
    </row>
    <row r="37" spans="1:8">
      <c r="A37" s="158" t="str">
        <f>Latest!B41</f>
        <v>WMC015</v>
      </c>
      <c r="B37" s="6" t="str">
        <f>Latest!C41</f>
        <v>Map Case</v>
      </c>
      <c r="C37" s="6" t="str">
        <f>Latest!D41</f>
        <v>Ortlieb</v>
      </c>
      <c r="D37" s="6" t="str">
        <f>Latest!E41</f>
        <v>-</v>
      </c>
      <c r="E37" s="6" t="str">
        <f>Latest!F41</f>
        <v>27cm x 27cm</v>
      </c>
      <c r="F37" s="6" t="str">
        <f>Latest!G41</f>
        <v>-</v>
      </c>
      <c r="G37" s="6">
        <f>Latest!M41</f>
        <v>8</v>
      </c>
      <c r="H37" s="23">
        <f>Latest!N41</f>
        <v>9.36</v>
      </c>
    </row>
    <row r="38" spans="1:8">
      <c r="A38" s="158" t="str">
        <f>Latest!B42</f>
        <v>WMC016</v>
      </c>
      <c r="B38" s="6" t="str">
        <f>Latest!C42</f>
        <v>Map Case</v>
      </c>
      <c r="C38" s="6" t="str">
        <f>Latest!D42</f>
        <v>Ortlieb</v>
      </c>
      <c r="D38" s="6" t="str">
        <f>Latest!E42</f>
        <v>-</v>
      </c>
      <c r="E38" s="6" t="str">
        <f>Latest!F42</f>
        <v>27cm x 27cm</v>
      </c>
      <c r="F38" s="6" t="str">
        <f>Latest!G42</f>
        <v>-</v>
      </c>
      <c r="G38" s="6">
        <f>Latest!M42</f>
        <v>8</v>
      </c>
      <c r="H38" s="23">
        <f>Latest!N42</f>
        <v>9.36</v>
      </c>
    </row>
    <row r="39" spans="1:8">
      <c r="A39" s="158" t="str">
        <f>Latest!B43</f>
        <v>WMC018</v>
      </c>
      <c r="B39" s="6" t="str">
        <f>Latest!C43</f>
        <v>Map Case</v>
      </c>
      <c r="C39" s="6" t="str">
        <f>Latest!D43</f>
        <v>Ortlieb</v>
      </c>
      <c r="D39" s="6" t="str">
        <f>Latest!E43</f>
        <v>-</v>
      </c>
      <c r="E39" s="6" t="str">
        <f>Latest!F43</f>
        <v>27cm x 27cm</v>
      </c>
      <c r="F39" s="6">
        <f>Latest!G43</f>
        <v>0</v>
      </c>
      <c r="G39" s="6">
        <f>Latest!M43</f>
        <v>9</v>
      </c>
      <c r="H39" s="23">
        <f>Latest!N43</f>
        <v>15.75</v>
      </c>
    </row>
    <row r="40" spans="1:8">
      <c r="A40" s="158" t="str">
        <f>Latest!B44</f>
        <v>WMC019</v>
      </c>
      <c r="B40" s="6" t="str">
        <f>Latest!C44</f>
        <v>Map Case</v>
      </c>
      <c r="C40" s="6" t="str">
        <f>Latest!D44</f>
        <v>Ortlieb</v>
      </c>
      <c r="D40" s="6" t="str">
        <f>Latest!E44</f>
        <v>-</v>
      </c>
      <c r="E40" s="6" t="str">
        <f>Latest!F44</f>
        <v>27cm x 27cm</v>
      </c>
      <c r="F40" s="6">
        <f>Latest!G44</f>
        <v>0</v>
      </c>
      <c r="G40" s="6">
        <f>Latest!M44</f>
        <v>8</v>
      </c>
      <c r="H40" s="23">
        <f>Latest!N44</f>
        <v>14</v>
      </c>
    </row>
    <row r="41" spans="1:8">
      <c r="A41" s="158" t="str">
        <f>Latest!B45</f>
        <v>WMC020</v>
      </c>
      <c r="B41" s="6" t="str">
        <f>Latest!C45</f>
        <v>Map Case</v>
      </c>
      <c r="C41" s="6" t="str">
        <f>Latest!D45</f>
        <v>Ortlieb</v>
      </c>
      <c r="D41" s="6" t="str">
        <f>Latest!E45</f>
        <v>-</v>
      </c>
      <c r="E41" s="6" t="str">
        <f>Latest!F45</f>
        <v>27cm x 27cm</v>
      </c>
      <c r="F41" s="6">
        <f>Latest!G45</f>
        <v>0</v>
      </c>
      <c r="G41" s="6">
        <f>Latest!M45</f>
        <v>9</v>
      </c>
      <c r="H41" s="23">
        <f>Latest!N45</f>
        <v>15.75</v>
      </c>
    </row>
    <row r="42" spans="1:8">
      <c r="A42" s="158" t="str">
        <f>Latest!B46</f>
        <v>WMC021</v>
      </c>
      <c r="B42" s="6" t="str">
        <f>Latest!C46</f>
        <v>Map Case</v>
      </c>
      <c r="C42" s="6" t="str">
        <f>Latest!D46</f>
        <v>Ortlieb</v>
      </c>
      <c r="D42" s="6" t="str">
        <f>Latest!E46</f>
        <v>-</v>
      </c>
      <c r="E42" s="6" t="str">
        <f>Latest!F46</f>
        <v>27cm x 27cm</v>
      </c>
      <c r="F42" s="6">
        <f>Latest!G46</f>
        <v>0</v>
      </c>
      <c r="G42" s="6">
        <f>Latest!M46</f>
        <v>9</v>
      </c>
      <c r="H42" s="23">
        <f>Latest!N46</f>
        <v>15.75</v>
      </c>
    </row>
    <row r="43" spans="1:8">
      <c r="A43" s="158" t="str">
        <f>Latest!B47</f>
        <v>WMC022</v>
      </c>
      <c r="B43" s="6" t="str">
        <f>Latest!C47</f>
        <v>Map Case</v>
      </c>
      <c r="C43" s="6" t="str">
        <f>Latest!D47</f>
        <v>Ortlieb</v>
      </c>
      <c r="D43" s="6" t="str">
        <f>Latest!E47</f>
        <v>-</v>
      </c>
      <c r="E43" s="6" t="str">
        <f>Latest!F47</f>
        <v>27cm x 27cm</v>
      </c>
      <c r="F43" s="6">
        <f>Latest!G47</f>
        <v>0</v>
      </c>
      <c r="G43" s="6">
        <f>Latest!M47</f>
        <v>8</v>
      </c>
      <c r="H43" s="23">
        <f>Latest!N47</f>
        <v>14</v>
      </c>
    </row>
    <row r="44" spans="1:8" s="163" customFormat="1">
      <c r="A44" s="162" t="str">
        <f>Latest!B48</f>
        <v>WMC023</v>
      </c>
      <c r="B44" s="5" t="str">
        <f>Latest!C48</f>
        <v>Map Case</v>
      </c>
      <c r="C44" s="5" t="str">
        <f>Latest!D48</f>
        <v>Ortlieb</v>
      </c>
      <c r="D44" s="5" t="str">
        <f>Latest!E48</f>
        <v>-</v>
      </c>
      <c r="E44" s="5" t="str">
        <f>Latest!F48</f>
        <v>27cm x 27cm</v>
      </c>
      <c r="F44" s="5">
        <f>Latest!G48</f>
        <v>0</v>
      </c>
      <c r="G44" s="5">
        <f>Latest!M48</f>
        <v>10</v>
      </c>
      <c r="H44" s="32">
        <f>Latest!N48</f>
        <v>17.5</v>
      </c>
    </row>
    <row r="45" spans="1:8">
      <c r="A45" s="158">
        <f>Latest!B49</f>
        <v>0</v>
      </c>
      <c r="B45" s="6">
        <f>Latest!C49</f>
        <v>0</v>
      </c>
      <c r="C45" s="6">
        <f>Latest!D49</f>
        <v>0</v>
      </c>
      <c r="D45" s="6">
        <f>Latest!E49</f>
        <v>0</v>
      </c>
      <c r="E45" s="6">
        <f>Latest!F49</f>
        <v>0</v>
      </c>
      <c r="F45" s="6">
        <f>Latest!G49</f>
        <v>0</v>
      </c>
      <c r="G45" s="6">
        <f>Latest!M49</f>
        <v>0</v>
      </c>
      <c r="H45" s="23">
        <f>Latest!N49</f>
        <v>0</v>
      </c>
    </row>
    <row r="46" spans="1:8">
      <c r="A46" s="158" t="str">
        <f>Latest!B50</f>
        <v>COM001</v>
      </c>
      <c r="B46" s="6" t="str">
        <f>Latest!C50</f>
        <v>Compass with whistle</v>
      </c>
      <c r="C46" s="6" t="str">
        <f>Latest!D50</f>
        <v>Silva</v>
      </c>
      <c r="D46" s="6" t="str">
        <f>Latest!E50</f>
        <v>Expedition 4</v>
      </c>
      <c r="E46" s="6" t="str">
        <f>Latest!F50</f>
        <v>-</v>
      </c>
      <c r="F46" s="6" t="str">
        <f>Latest!G50</f>
        <v>Black dial</v>
      </c>
      <c r="G46" s="6">
        <f>Latest!M50</f>
        <v>7</v>
      </c>
      <c r="H46" s="23">
        <f>Latest!N50</f>
        <v>14</v>
      </c>
    </row>
    <row r="47" spans="1:8">
      <c r="A47" s="158" t="str">
        <f>Latest!B51</f>
        <v>COM002</v>
      </c>
      <c r="B47" s="6" t="str">
        <f>Latest!C51</f>
        <v>Compass with whistle</v>
      </c>
      <c r="C47" s="6" t="str">
        <f>Latest!D51</f>
        <v>Silva</v>
      </c>
      <c r="D47" s="6" t="str">
        <f>Latest!E51</f>
        <v>Ranger</v>
      </c>
      <c r="E47" s="6" t="str">
        <f>Latest!F51</f>
        <v>-</v>
      </c>
      <c r="F47" s="6" t="str">
        <f>Latest!G51</f>
        <v>Black dial</v>
      </c>
      <c r="G47" s="6">
        <f>Latest!M51</f>
        <v>10</v>
      </c>
      <c r="H47" s="23">
        <f>Latest!N51</f>
        <v>20</v>
      </c>
    </row>
    <row r="48" spans="1:8">
      <c r="A48" s="158" t="str">
        <f>Latest!B52</f>
        <v>COM003</v>
      </c>
      <c r="B48" s="6" t="str">
        <f>Latest!C52</f>
        <v>Compass with whistle</v>
      </c>
      <c r="C48" s="6" t="str">
        <f>Latest!D52</f>
        <v>Silva</v>
      </c>
      <c r="D48" s="6" t="str">
        <f>Latest!E52</f>
        <v>Expedition 4</v>
      </c>
      <c r="E48" s="6" t="str">
        <f>Latest!F52</f>
        <v>-</v>
      </c>
      <c r="F48" s="6" t="str">
        <f>Latest!G52</f>
        <v>White dial</v>
      </c>
      <c r="G48" s="6">
        <f>Latest!M52</f>
        <v>5</v>
      </c>
      <c r="H48" s="23">
        <f>Latest!N52</f>
        <v>11.494999999999999</v>
      </c>
    </row>
    <row r="49" spans="1:8" s="163" customFormat="1">
      <c r="A49" s="162" t="str">
        <f>Latest!B53</f>
        <v>COM004</v>
      </c>
      <c r="B49" s="5" t="str">
        <f>Latest!C53</f>
        <v>Compass with whistle</v>
      </c>
      <c r="C49" s="5" t="str">
        <f>Latest!D53</f>
        <v>Silva</v>
      </c>
      <c r="D49" s="5" t="str">
        <f>Latest!E53</f>
        <v>Ranger 3</v>
      </c>
      <c r="E49" s="5" t="str">
        <f>Latest!F53</f>
        <v>-</v>
      </c>
      <c r="F49" s="5" t="str">
        <f>Latest!G53</f>
        <v>Black dial</v>
      </c>
      <c r="G49" s="5">
        <f>Latest!M53</f>
        <v>8</v>
      </c>
      <c r="H49" s="32">
        <f>Latest!N53</f>
        <v>12</v>
      </c>
    </row>
    <row r="50" spans="1:8">
      <c r="A50" s="158" t="str">
        <f>Latest!B54</f>
        <v>COM005</v>
      </c>
      <c r="B50" s="6" t="str">
        <f>Latest!C54</f>
        <v>Compass with whistle</v>
      </c>
      <c r="C50" s="6" t="str">
        <f>Latest!D54</f>
        <v>Silva</v>
      </c>
      <c r="D50" s="6" t="str">
        <f>Latest!E54</f>
        <v>Ranger</v>
      </c>
      <c r="E50" s="6" t="str">
        <f>Latest!F54</f>
        <v>-</v>
      </c>
      <c r="F50" s="6" t="str">
        <f>Latest!G54</f>
        <v>Black dial</v>
      </c>
      <c r="G50" s="6">
        <f>Latest!M54</f>
        <v>10</v>
      </c>
      <c r="H50" s="23">
        <f>Latest!N54</f>
        <v>20</v>
      </c>
    </row>
    <row r="51" spans="1:8">
      <c r="A51" s="158" t="str">
        <f>Latest!B55</f>
        <v>COM006</v>
      </c>
      <c r="B51" s="6" t="str">
        <f>Latest!C55</f>
        <v>Compass with whistle</v>
      </c>
      <c r="C51" s="6" t="str">
        <f>Latest!D55</f>
        <v>Recta</v>
      </c>
      <c r="D51" s="6" t="str">
        <f>Latest!E55</f>
        <v>DO 150</v>
      </c>
      <c r="E51" s="6" t="str">
        <f>Latest!F55</f>
        <v>-</v>
      </c>
      <c r="F51" s="6" t="str">
        <f>Latest!G55</f>
        <v>Black dial</v>
      </c>
      <c r="G51" s="6">
        <f>Latest!M55</f>
        <v>6</v>
      </c>
      <c r="H51" s="23">
        <f>Latest!N55</f>
        <v>7.1999999999999993</v>
      </c>
    </row>
    <row r="52" spans="1:8">
      <c r="A52" s="158" t="str">
        <f>Latest!B56</f>
        <v>COM007</v>
      </c>
      <c r="B52" s="6" t="str">
        <f>Latest!C56</f>
        <v>Compass with whistle</v>
      </c>
      <c r="C52" s="6" t="str">
        <f>Latest!D56</f>
        <v>Silva</v>
      </c>
      <c r="D52" s="6" t="str">
        <f>Latest!E56</f>
        <v>-</v>
      </c>
      <c r="E52" s="6" t="str">
        <f>Latest!F56</f>
        <v>-</v>
      </c>
      <c r="F52" s="6" t="str">
        <f>Latest!G56</f>
        <v>Blue dial</v>
      </c>
      <c r="G52" s="6">
        <f>Latest!M56</f>
        <v>6</v>
      </c>
      <c r="H52" s="23">
        <f>Latest!N56</f>
        <v>10.799999999999999</v>
      </c>
    </row>
    <row r="53" spans="1:8">
      <c r="A53" s="158" t="str">
        <f>Latest!B57</f>
        <v>COM008</v>
      </c>
      <c r="B53" s="6" t="str">
        <f>Latest!C57</f>
        <v>Compass</v>
      </c>
      <c r="C53" s="6" t="str">
        <f>Latest!D57</f>
        <v>Suunto</v>
      </c>
      <c r="D53" s="6" t="str">
        <f>Latest!E57</f>
        <v>RA 69</v>
      </c>
      <c r="E53" s="6" t="str">
        <f>Latest!F57</f>
        <v>-</v>
      </c>
      <c r="F53" s="6" t="str">
        <f>Latest!G57</f>
        <v>Blue housing</v>
      </c>
      <c r="G53" s="6">
        <f>Latest!M57</f>
        <v>3</v>
      </c>
      <c r="H53" s="23">
        <f>Latest!N57</f>
        <v>4.5</v>
      </c>
    </row>
    <row r="54" spans="1:8">
      <c r="A54" s="158" t="str">
        <f>Latest!B58</f>
        <v>COM010</v>
      </c>
      <c r="B54" s="6" t="str">
        <f>Latest!C58</f>
        <v>Compass</v>
      </c>
      <c r="C54" s="6" t="str">
        <f>Latest!D58</f>
        <v>Silva</v>
      </c>
      <c r="D54" s="6" t="str">
        <f>Latest!E58</f>
        <v>Expedition 4-360</v>
      </c>
      <c r="E54" s="6">
        <f>Latest!F58</f>
        <v>0</v>
      </c>
      <c r="F54" s="6" t="str">
        <f>Latest!G58</f>
        <v>White dial</v>
      </c>
      <c r="G54" s="6">
        <f>Latest!M58</f>
        <v>10</v>
      </c>
      <c r="H54" s="23">
        <f>Latest!N58</f>
        <v>24.99</v>
      </c>
    </row>
    <row r="55" spans="1:8">
      <c r="A55" s="158" t="str">
        <f>Latest!B59</f>
        <v>COM012</v>
      </c>
      <c r="B55" s="6" t="str">
        <f>Latest!C59</f>
        <v>Compass with whistle</v>
      </c>
      <c r="C55" s="6" t="str">
        <f>Latest!D59</f>
        <v>Silva</v>
      </c>
      <c r="D55" s="6" t="str">
        <f>Latest!E59</f>
        <v>Expedition 4-360</v>
      </c>
      <c r="E55" s="6">
        <f>Latest!F59</f>
        <v>0</v>
      </c>
      <c r="F55" s="6" t="str">
        <f>Latest!G59</f>
        <v>White dial</v>
      </c>
      <c r="G55" s="6">
        <f>Latest!M59</f>
        <v>9</v>
      </c>
      <c r="H55" s="23">
        <f>Latest!N59</f>
        <v>22.491</v>
      </c>
    </row>
    <row r="56" spans="1:8">
      <c r="A56" s="158">
        <f>Latest!B67</f>
        <v>0</v>
      </c>
      <c r="B56" s="6">
        <f>Latest!C67</f>
        <v>0</v>
      </c>
      <c r="C56" s="6">
        <f>Latest!D67</f>
        <v>0</v>
      </c>
      <c r="D56" s="6">
        <f>Latest!E67</f>
        <v>0</v>
      </c>
      <c r="E56" s="6">
        <f>Latest!F67</f>
        <v>0</v>
      </c>
      <c r="F56" s="6">
        <f>Latest!G67</f>
        <v>0</v>
      </c>
      <c r="G56" s="6">
        <f>Latest!M67</f>
        <v>0</v>
      </c>
      <c r="H56" s="23">
        <f>Latest!N67</f>
        <v>0</v>
      </c>
    </row>
    <row r="57" spans="1:8">
      <c r="A57" s="158" t="str">
        <f>Latest!B68</f>
        <v>No. 4</v>
      </c>
      <c r="B57" s="6" t="str">
        <f>Latest!C68</f>
        <v>Survival Shelter</v>
      </c>
      <c r="C57" s="6" t="str">
        <f>Latest!D68</f>
        <v>-</v>
      </c>
      <c r="D57" s="6" t="str">
        <f>Latest!E68</f>
        <v>-</v>
      </c>
      <c r="E57" s="6">
        <f>Latest!F68</f>
        <v>0</v>
      </c>
      <c r="F57" s="6" t="str">
        <f>Latest!G68</f>
        <v>Orange</v>
      </c>
      <c r="G57" s="6">
        <f>Latest!M68</f>
        <v>6</v>
      </c>
      <c r="H57" s="23">
        <f>Latest!N68</f>
        <v>30</v>
      </c>
    </row>
    <row r="58" spans="1:8">
      <c r="A58" s="158" t="str">
        <f>Latest!B69</f>
        <v>No. 5</v>
      </c>
      <c r="B58" s="6" t="str">
        <f>Latest!C69</f>
        <v>Survival Shelter</v>
      </c>
      <c r="C58" s="6" t="str">
        <f>Latest!D69</f>
        <v>-</v>
      </c>
      <c r="D58" s="6" t="str">
        <f>Latest!E69</f>
        <v>-</v>
      </c>
      <c r="E58" s="6">
        <f>Latest!F69</f>
        <v>0</v>
      </c>
      <c r="F58" s="6" t="str">
        <f>Latest!G69</f>
        <v>Orange</v>
      </c>
      <c r="G58" s="6">
        <f>Latest!M69</f>
        <v>6</v>
      </c>
      <c r="H58" s="23">
        <f>Latest!N69</f>
        <v>30</v>
      </c>
    </row>
    <row r="59" spans="1:8">
      <c r="A59" s="158" t="str">
        <f>Latest!B70</f>
        <v>No. 7</v>
      </c>
      <c r="B59" s="6" t="str">
        <f>Latest!C70</f>
        <v>Survival Shelter</v>
      </c>
      <c r="C59" s="6" t="str">
        <f>Latest!D70</f>
        <v>Vango</v>
      </c>
      <c r="D59" s="6" t="str">
        <f>Latest!E70</f>
        <v>Storm Shelter 800</v>
      </c>
      <c r="E59" s="6" t="str">
        <f>Latest!F70</f>
        <v>8 persons</v>
      </c>
      <c r="F59" s="6" t="str">
        <f>Latest!G70</f>
        <v>Orange</v>
      </c>
      <c r="G59" s="6">
        <f>Latest!M70</f>
        <v>6</v>
      </c>
      <c r="H59" s="23">
        <f>Latest!N70</f>
        <v>36</v>
      </c>
    </row>
    <row r="60" spans="1:8">
      <c r="A60" s="158" t="str">
        <f>Latest!B71</f>
        <v>No. 9</v>
      </c>
      <c r="B60" s="6" t="str">
        <f>Latest!C71</f>
        <v>Survival Shelter</v>
      </c>
      <c r="C60" s="6" t="str">
        <f>Latest!D71</f>
        <v>Vango</v>
      </c>
      <c r="D60" s="6" t="str">
        <f>Latest!E71</f>
        <v>Storm Shelter 800</v>
      </c>
      <c r="E60" s="6" t="str">
        <f>Latest!F71</f>
        <v>8 persons</v>
      </c>
      <c r="F60" s="6" t="str">
        <f>Latest!G71</f>
        <v>Orange</v>
      </c>
      <c r="G60" s="6">
        <f>Latest!M71</f>
        <v>6</v>
      </c>
      <c r="H60" s="23">
        <f>Latest!N71</f>
        <v>36</v>
      </c>
    </row>
    <row r="61" spans="1:8">
      <c r="A61" s="158" t="str">
        <f>Latest!B72</f>
        <v>No. 10</v>
      </c>
      <c r="B61" s="6" t="str">
        <f>Latest!C72</f>
        <v>Survival Shelter</v>
      </c>
      <c r="C61" s="6" t="str">
        <f>Latest!D72</f>
        <v>Vango</v>
      </c>
      <c r="D61" s="6" t="str">
        <f>Latest!E72</f>
        <v>Storm Shelter 400</v>
      </c>
      <c r="E61" s="6" t="str">
        <f>Latest!F72</f>
        <v>4 persons</v>
      </c>
      <c r="F61" s="6" t="str">
        <f>Latest!G72</f>
        <v>Orange</v>
      </c>
      <c r="G61" s="6">
        <f>Latest!M72</f>
        <v>9</v>
      </c>
      <c r="H61" s="23">
        <f>Latest!N72</f>
        <v>28.8</v>
      </c>
    </row>
    <row r="62" spans="1:8">
      <c r="A62" s="158" t="str">
        <f>Latest!B73</f>
        <v>No. 11</v>
      </c>
      <c r="B62" s="6" t="str">
        <f>Latest!C73</f>
        <v>Survival Shelter</v>
      </c>
      <c r="C62" s="6" t="str">
        <f>Latest!D73</f>
        <v>Vango</v>
      </c>
      <c r="D62" s="6" t="str">
        <f>Latest!E73</f>
        <v>Storm Shelter 400</v>
      </c>
      <c r="E62" s="6" t="str">
        <f>Latest!F73</f>
        <v>4 persons</v>
      </c>
      <c r="F62" s="6" t="str">
        <f>Latest!G73</f>
        <v>Orange</v>
      </c>
      <c r="G62" s="6">
        <f>Latest!M73</f>
        <v>9</v>
      </c>
      <c r="H62" s="23">
        <f>Latest!N73</f>
        <v>28.8</v>
      </c>
    </row>
    <row r="63" spans="1:8" s="163" customFormat="1">
      <c r="A63" s="162" t="str">
        <f>Latest!B74</f>
        <v>No. 12</v>
      </c>
      <c r="B63" s="5" t="str">
        <f>Latest!C74</f>
        <v>Survival Shelter</v>
      </c>
      <c r="C63" s="5" t="str">
        <f>Latest!D74</f>
        <v>Lifesystems</v>
      </c>
      <c r="D63" s="5" t="str">
        <f>Latest!E74</f>
        <v>Bothy 4-6</v>
      </c>
      <c r="E63" s="5" t="str">
        <f>Latest!F74</f>
        <v>4-6 persons</v>
      </c>
      <c r="F63" s="5" t="str">
        <f>Latest!G74</f>
        <v>Orange</v>
      </c>
      <c r="G63" s="5">
        <f>Latest!M74</f>
        <v>10</v>
      </c>
      <c r="H63" s="32">
        <f>Latest!N74</f>
        <v>68.989999999999995</v>
      </c>
    </row>
    <row r="64" spans="1:8">
      <c r="A64" s="158" t="str">
        <f>Latest!B75</f>
        <v>No. 13</v>
      </c>
      <c r="B64" s="6" t="str">
        <f>Latest!C75</f>
        <v>Survival Shelter</v>
      </c>
      <c r="C64" s="6" t="str">
        <f>Latest!D75</f>
        <v>Lifesystems</v>
      </c>
      <c r="D64" s="6" t="str">
        <f>Latest!E75</f>
        <v>Bothy 4-6</v>
      </c>
      <c r="E64" s="6" t="str">
        <f>Latest!F75</f>
        <v>4-6 persons</v>
      </c>
      <c r="F64" s="6" t="str">
        <f>Latest!G75</f>
        <v>Orange</v>
      </c>
      <c r="G64" s="6">
        <f>Latest!M75</f>
        <v>9</v>
      </c>
      <c r="H64" s="23">
        <f>Latest!N75</f>
        <v>62.090999999999994</v>
      </c>
    </row>
    <row r="65" spans="1:8">
      <c r="A65" s="158">
        <f>Latest!B78</f>
        <v>0</v>
      </c>
      <c r="B65" s="6">
        <f>Latest!C78</f>
        <v>0</v>
      </c>
      <c r="C65" s="6">
        <f>Latest!D78</f>
        <v>0</v>
      </c>
      <c r="D65" s="6">
        <f>Latest!E78</f>
        <v>0</v>
      </c>
      <c r="E65" s="6">
        <f>Latest!F78</f>
        <v>0</v>
      </c>
      <c r="F65" s="6">
        <f>Latest!G78</f>
        <v>0</v>
      </c>
      <c r="G65" s="6">
        <f>Latest!M78</f>
        <v>0</v>
      </c>
      <c r="H65" s="23">
        <f>Latest!N78</f>
        <v>0</v>
      </c>
    </row>
    <row r="66" spans="1:8">
      <c r="A66" s="158" t="str">
        <f>Latest!B79</f>
        <v>SVB001</v>
      </c>
      <c r="B66" s="6" t="str">
        <f>Latest!C79</f>
        <v>Survival Bag</v>
      </c>
      <c r="C66" s="6" t="str">
        <f>Latest!D79</f>
        <v>Eurohike</v>
      </c>
      <c r="D66" s="6" t="str">
        <f>Latest!E79</f>
        <v>-</v>
      </c>
      <c r="E66" s="6" t="str">
        <f>Latest!F79</f>
        <v>Normal</v>
      </c>
      <c r="F66" s="6" t="str">
        <f>Latest!G79</f>
        <v>Bright Orange</v>
      </c>
      <c r="G66" s="6">
        <f>Latest!M79</f>
        <v>5</v>
      </c>
      <c r="H66" s="23">
        <f>Latest!N79</f>
        <v>1.5</v>
      </c>
    </row>
    <row r="67" spans="1:8">
      <c r="A67" s="158" t="str">
        <f>Latest!B80</f>
        <v>SVB002</v>
      </c>
      <c r="B67" s="6" t="str">
        <f>Latest!C80</f>
        <v>Survival Bag</v>
      </c>
      <c r="C67" s="6" t="str">
        <f>Latest!D80</f>
        <v>Eurohike</v>
      </c>
      <c r="D67" s="6" t="str">
        <f>Latest!E80</f>
        <v>-</v>
      </c>
      <c r="E67" s="6" t="str">
        <f>Latest!F80</f>
        <v>Normal</v>
      </c>
      <c r="F67" s="6" t="str">
        <f>Latest!G80</f>
        <v>Bright Orange</v>
      </c>
      <c r="G67" s="6">
        <f>Latest!M80</f>
        <v>6</v>
      </c>
      <c r="H67" s="23">
        <f>Latest!N80</f>
        <v>1.7999999999999998</v>
      </c>
    </row>
    <row r="68" spans="1:8">
      <c r="A68" s="158" t="str">
        <f>Latest!B81</f>
        <v>SVB003</v>
      </c>
      <c r="B68" s="6" t="str">
        <f>Latest!C81</f>
        <v>Survival Bag</v>
      </c>
      <c r="C68" s="6" t="str">
        <f>Latest!D81</f>
        <v>Hi-Gear</v>
      </c>
      <c r="D68" s="6" t="str">
        <f>Latest!E81</f>
        <v>-</v>
      </c>
      <c r="E68" s="6" t="str">
        <f>Latest!F81</f>
        <v>Normal</v>
      </c>
      <c r="F68" s="6" t="str">
        <f>Latest!G81</f>
        <v>Bright Orange</v>
      </c>
      <c r="G68" s="6">
        <f>Latest!M81</f>
        <v>6</v>
      </c>
      <c r="H68" s="23">
        <f>Latest!N81</f>
        <v>1.7999999999999998</v>
      </c>
    </row>
    <row r="69" spans="1:8">
      <c r="A69" s="158" t="str">
        <f>Latest!B82</f>
        <v>SVB004</v>
      </c>
      <c r="B69" s="6" t="str">
        <f>Latest!C82</f>
        <v>Survival Bag</v>
      </c>
      <c r="C69" s="6" t="str">
        <f>Latest!D82</f>
        <v>Hi-Gear</v>
      </c>
      <c r="D69" s="6" t="str">
        <f>Latest!E82</f>
        <v>-</v>
      </c>
      <c r="E69" s="6" t="str">
        <f>Latest!F82</f>
        <v>Normal</v>
      </c>
      <c r="F69" s="6" t="str">
        <f>Latest!G82</f>
        <v>Bright Orange</v>
      </c>
      <c r="G69" s="6">
        <f>Latest!M82</f>
        <v>6</v>
      </c>
      <c r="H69" s="23">
        <f>Latest!N82</f>
        <v>1.7999999999999998</v>
      </c>
    </row>
    <row r="70" spans="1:8">
      <c r="A70" s="158" t="str">
        <f>Latest!B83</f>
        <v>SVB006</v>
      </c>
      <c r="B70" s="6" t="str">
        <f>Latest!C83</f>
        <v>Survival Bag</v>
      </c>
      <c r="C70" s="6" t="str">
        <f>Latest!D83</f>
        <v>Eurohike</v>
      </c>
      <c r="D70" s="6" t="str">
        <f>Latest!E83</f>
        <v>-</v>
      </c>
      <c r="E70" s="6" t="str">
        <f>Latest!F83</f>
        <v>Normal</v>
      </c>
      <c r="F70" s="6" t="str">
        <f>Latest!G83</f>
        <v>Bright Orange</v>
      </c>
      <c r="G70" s="6">
        <f>Latest!M83</f>
        <v>6</v>
      </c>
      <c r="H70" s="23">
        <f>Latest!N83</f>
        <v>1.7999999999999998</v>
      </c>
    </row>
    <row r="71" spans="1:8">
      <c r="A71" s="158" t="str">
        <f>Latest!B84</f>
        <v>SVB007</v>
      </c>
      <c r="B71" s="6" t="str">
        <f>Latest!C84</f>
        <v>Survival Bag</v>
      </c>
      <c r="C71" s="6" t="str">
        <f>Latest!D84</f>
        <v>BCB International Ltd</v>
      </c>
      <c r="D71" s="6" t="str">
        <f>Latest!E84</f>
        <v>-</v>
      </c>
      <c r="E71" s="6" t="str">
        <f>Latest!F84</f>
        <v>Heavy Duty</v>
      </c>
      <c r="F71" s="6" t="str">
        <f>Latest!G84</f>
        <v>Bright Orange</v>
      </c>
      <c r="G71" s="6">
        <f>Latest!M84</f>
        <v>6</v>
      </c>
      <c r="H71" s="23">
        <f>Latest!N84</f>
        <v>1.7999999999999998</v>
      </c>
    </row>
    <row r="72" spans="1:8">
      <c r="A72" s="158">
        <f>Latest!B85</f>
        <v>0</v>
      </c>
      <c r="B72" s="6">
        <f>Latest!C85</f>
        <v>0</v>
      </c>
      <c r="C72" s="6">
        <f>Latest!D85</f>
        <v>0</v>
      </c>
      <c r="D72" s="6">
        <f>Latest!E85</f>
        <v>0</v>
      </c>
      <c r="E72" s="6">
        <f>Latest!F85</f>
        <v>0</v>
      </c>
      <c r="F72" s="6">
        <f>Latest!G85</f>
        <v>0</v>
      </c>
      <c r="G72" s="6">
        <f>Latest!M85</f>
        <v>0</v>
      </c>
      <c r="H72" s="23">
        <f>Latest!N85</f>
        <v>0</v>
      </c>
    </row>
    <row r="73" spans="1:8">
      <c r="A73" s="158" t="str">
        <f>Latest!B86</f>
        <v>TRS001</v>
      </c>
      <c r="B73" s="6" t="str">
        <f>Latest!C86</f>
        <v>Waterproof Trousers</v>
      </c>
      <c r="C73" s="6" t="str">
        <f>Latest!D86</f>
        <v>Regatta</v>
      </c>
      <c r="D73" s="6" t="str">
        <f>Latest!E86</f>
        <v>Isotex</v>
      </c>
      <c r="E73" s="6" t="str">
        <f>Latest!F86</f>
        <v>Medium</v>
      </c>
      <c r="F73" s="6" t="str">
        <f>Latest!G86</f>
        <v>Navy Blue</v>
      </c>
      <c r="G73" s="6">
        <f>Latest!M86</f>
        <v>5</v>
      </c>
      <c r="H73" s="23">
        <f>Latest!N86</f>
        <v>7.5</v>
      </c>
    </row>
    <row r="74" spans="1:8">
      <c r="A74" s="158" t="str">
        <f>Latest!B87</f>
        <v>TRS002</v>
      </c>
      <c r="B74" s="6" t="str">
        <f>Latest!C87</f>
        <v>Waterproof Trousers</v>
      </c>
      <c r="C74" s="6">
        <f>Latest!D87</f>
        <v>0</v>
      </c>
      <c r="D74" s="6">
        <f>Latest!E87</f>
        <v>0</v>
      </c>
      <c r="E74" s="6">
        <f>Latest!F87</f>
        <v>0</v>
      </c>
      <c r="F74" s="6">
        <f>Latest!G87</f>
        <v>0</v>
      </c>
      <c r="G74" s="6">
        <f>Latest!M87</f>
        <v>4</v>
      </c>
      <c r="H74" s="23">
        <f>Latest!N87</f>
        <v>6</v>
      </c>
    </row>
    <row r="75" spans="1:8">
      <c r="A75" s="158" t="str">
        <f>Latest!B88</f>
        <v>TRS005</v>
      </c>
      <c r="B75" s="6" t="str">
        <f>Latest!C88</f>
        <v>Waterproof Trousers</v>
      </c>
      <c r="C75" s="6" t="str">
        <f>Latest!D88</f>
        <v>K-Way</v>
      </c>
      <c r="D75" s="6" t="str">
        <f>Latest!E88</f>
        <v>plus</v>
      </c>
      <c r="E75" s="6" t="str">
        <f>Latest!F88</f>
        <v>XXL</v>
      </c>
      <c r="F75" s="6" t="str">
        <f>Latest!G88</f>
        <v>Blue</v>
      </c>
      <c r="G75" s="6">
        <f>Latest!M88</f>
        <v>8</v>
      </c>
      <c r="H75" s="23">
        <f>Latest!N88</f>
        <v>12</v>
      </c>
    </row>
    <row r="76" spans="1:8">
      <c r="A76" s="158" t="str">
        <f>Latest!B89</f>
        <v>TRS007</v>
      </c>
      <c r="B76" s="6" t="str">
        <f>Latest!C89</f>
        <v>Waterproof Trousers</v>
      </c>
      <c r="C76" s="6" t="str">
        <f>Latest!D89</f>
        <v>Peter Storm</v>
      </c>
      <c r="D76" s="6" t="str">
        <f>Latest!E89</f>
        <v>-</v>
      </c>
      <c r="E76" s="6" t="str">
        <f>Latest!F89</f>
        <v>Medium</v>
      </c>
      <c r="F76" s="6" t="str">
        <f>Latest!G89</f>
        <v>Black</v>
      </c>
      <c r="G76" s="6">
        <f>Latest!M89</f>
        <v>5</v>
      </c>
      <c r="H76" s="23">
        <f>Latest!N89</f>
        <v>7.5</v>
      </c>
    </row>
    <row r="77" spans="1:8">
      <c r="A77" s="158" t="str">
        <f>Latest!B90</f>
        <v>TRS008</v>
      </c>
      <c r="B77" s="6" t="str">
        <f>Latest!C90</f>
        <v>Waterproof Trousers</v>
      </c>
      <c r="C77" s="6" t="str">
        <f>Latest!D90</f>
        <v>Berghaus</v>
      </c>
      <c r="D77" s="6" t="str">
        <f>Latest!E90</f>
        <v>-</v>
      </c>
      <c r="E77" s="6" t="str">
        <f>Latest!F90</f>
        <v>Small</v>
      </c>
      <c r="F77" s="6" t="str">
        <f>Latest!G90</f>
        <v>Navy Blue</v>
      </c>
      <c r="G77" s="6">
        <f>Latest!M90</f>
        <v>8</v>
      </c>
      <c r="H77" s="23">
        <f>Latest!N90</f>
        <v>12</v>
      </c>
    </row>
    <row r="78" spans="1:8">
      <c r="A78" s="158" t="str">
        <f>Latest!B91</f>
        <v>TRS009</v>
      </c>
      <c r="B78" s="6" t="str">
        <f>Latest!C91</f>
        <v>Waterproof Trousers</v>
      </c>
      <c r="C78" s="6" t="str">
        <f>Latest!D91</f>
        <v>Regatta</v>
      </c>
      <c r="D78" s="6" t="str">
        <f>Latest!E91</f>
        <v>-</v>
      </c>
      <c r="E78" s="6" t="str">
        <f>Latest!F91</f>
        <v>XL</v>
      </c>
      <c r="F78" s="6" t="str">
        <f>Latest!G91</f>
        <v>Black</v>
      </c>
      <c r="G78" s="6">
        <f>Latest!M91</f>
        <v>5</v>
      </c>
      <c r="H78" s="23">
        <f>Latest!N91</f>
        <v>7.5</v>
      </c>
    </row>
    <row r="79" spans="1:8">
      <c r="A79" s="158" t="str">
        <f>Latest!B92</f>
        <v>TRS011</v>
      </c>
      <c r="B79" s="6" t="str">
        <f>Latest!C92</f>
        <v>Waterproof Trousers</v>
      </c>
      <c r="C79" s="6" t="str">
        <f>Latest!D92</f>
        <v>Peter Storm</v>
      </c>
      <c r="D79" s="6">
        <f>Latest!E92</f>
        <v>0</v>
      </c>
      <c r="E79" s="6" t="str">
        <f>Latest!F92</f>
        <v>S</v>
      </c>
      <c r="F79" s="6">
        <f>Latest!G92</f>
        <v>0</v>
      </c>
      <c r="G79" s="6">
        <f>Latest!M92</f>
        <v>8</v>
      </c>
      <c r="H79" s="23">
        <f>Latest!N92</f>
        <v>0</v>
      </c>
    </row>
    <row r="80" spans="1:8">
      <c r="A80" s="158" t="str">
        <f>Latest!B93</f>
        <v>TRS012</v>
      </c>
      <c r="B80" s="6" t="str">
        <f>Latest!C93</f>
        <v>Waterproof Trousers</v>
      </c>
      <c r="C80" s="6">
        <f>Latest!D93</f>
        <v>0</v>
      </c>
      <c r="D80" s="6">
        <f>Latest!E93</f>
        <v>0</v>
      </c>
      <c r="E80" s="6">
        <f>Latest!F93</f>
        <v>0</v>
      </c>
      <c r="F80" s="6">
        <f>Latest!G93</f>
        <v>0</v>
      </c>
      <c r="G80" s="6">
        <f>Latest!M93</f>
        <v>8</v>
      </c>
      <c r="H80" s="23">
        <f>Latest!N93</f>
        <v>0</v>
      </c>
    </row>
    <row r="81" spans="1:8">
      <c r="A81" s="158" t="str">
        <f>Latest!B94</f>
        <v>TRS014</v>
      </c>
      <c r="B81" s="6" t="str">
        <f>Latest!C94</f>
        <v>Waterproof Trousers</v>
      </c>
      <c r="C81" s="6" t="str">
        <f>Latest!D94</f>
        <v>Regatta</v>
      </c>
      <c r="D81" s="6" t="str">
        <f>Latest!E94</f>
        <v>-</v>
      </c>
      <c r="E81" s="6" t="str">
        <f>Latest!F94</f>
        <v>XS</v>
      </c>
      <c r="F81" s="6" t="str">
        <f>Latest!G94</f>
        <v>Black</v>
      </c>
      <c r="G81" s="6">
        <f>Latest!M94</f>
        <v>8</v>
      </c>
      <c r="H81" s="23">
        <f>Latest!N94</f>
        <v>12</v>
      </c>
    </row>
    <row r="82" spans="1:8">
      <c r="A82" s="158" t="str">
        <f>Latest!B95</f>
        <v>TRS016</v>
      </c>
      <c r="B82" s="6" t="str">
        <f>Latest!C95</f>
        <v>Waterproof Trousers</v>
      </c>
      <c r="C82" s="6">
        <f>Latest!D95</f>
        <v>0</v>
      </c>
      <c r="D82" s="6">
        <f>Latest!E95</f>
        <v>0</v>
      </c>
      <c r="E82" s="6" t="str">
        <f>Latest!F95</f>
        <v>L</v>
      </c>
      <c r="F82" s="6" t="str">
        <f>Latest!G95</f>
        <v>Black</v>
      </c>
      <c r="G82" s="6">
        <f>Latest!M95</f>
        <v>10</v>
      </c>
      <c r="H82" s="23">
        <f>Latest!N95</f>
        <v>13</v>
      </c>
    </row>
    <row r="83" spans="1:8">
      <c r="A83" s="158" t="str">
        <f>Latest!B96</f>
        <v>TRS018</v>
      </c>
      <c r="B83" s="6" t="str">
        <f>Latest!C96</f>
        <v>Waterproof Trousers</v>
      </c>
      <c r="C83" s="6" t="str">
        <f>Latest!D96</f>
        <v>Regatta</v>
      </c>
      <c r="D83" s="6" t="str">
        <f>Latest!E96</f>
        <v>X-ert</v>
      </c>
      <c r="E83" s="6" t="str">
        <f>Latest!F96</f>
        <v>Small</v>
      </c>
      <c r="F83" s="6" t="str">
        <f>Latest!G96</f>
        <v>Black</v>
      </c>
      <c r="G83" s="6">
        <f>Latest!M96</f>
        <v>9</v>
      </c>
      <c r="H83" s="23">
        <f>Latest!N96</f>
        <v>13.5</v>
      </c>
    </row>
    <row r="84" spans="1:8">
      <c r="A84" s="158" t="str">
        <f>Latest!B97</f>
        <v>TRS021</v>
      </c>
      <c r="B84" s="6" t="str">
        <f>Latest!C97</f>
        <v>Waterproof Trousers</v>
      </c>
      <c r="C84" s="6" t="str">
        <f>Latest!D97</f>
        <v>Higear</v>
      </c>
      <c r="D84" s="6" t="str">
        <f>Latest!E97</f>
        <v>-</v>
      </c>
      <c r="E84" s="6" t="str">
        <f>Latest!F97</f>
        <v>L</v>
      </c>
      <c r="F84" s="6" t="str">
        <f>Latest!G97</f>
        <v>Black</v>
      </c>
      <c r="G84" s="6">
        <f>Latest!M97</f>
        <v>6</v>
      </c>
      <c r="H84" s="23">
        <f>Latest!N97</f>
        <v>9</v>
      </c>
    </row>
    <row r="85" spans="1:8">
      <c r="A85" s="158" t="str">
        <f>Latest!B98</f>
        <v>TRS022</v>
      </c>
      <c r="B85" s="6" t="str">
        <f>Latest!C98</f>
        <v>Waterproof Trousers</v>
      </c>
      <c r="C85" s="6" t="str">
        <f>Latest!D98</f>
        <v>Higear</v>
      </c>
      <c r="D85" s="6" t="str">
        <f>Latest!E98</f>
        <v>-</v>
      </c>
      <c r="E85" s="6" t="str">
        <f>Latest!F98</f>
        <v>Medium(12)</v>
      </c>
      <c r="F85" s="6" t="str">
        <f>Latest!G98</f>
        <v>Black</v>
      </c>
      <c r="G85" s="6">
        <f>Latest!M98</f>
        <v>7</v>
      </c>
      <c r="H85" s="23">
        <f>Latest!N98</f>
        <v>10.5</v>
      </c>
    </row>
    <row r="86" spans="1:8">
      <c r="A86" s="158" t="str">
        <f>Latest!B99</f>
        <v>TRS023</v>
      </c>
      <c r="B86" s="6" t="str">
        <f>Latest!C99</f>
        <v>Waterproof Trousers</v>
      </c>
      <c r="C86" s="6" t="str">
        <f>Latest!D99</f>
        <v>Higear</v>
      </c>
      <c r="D86" s="6" t="str">
        <f>Latest!E99</f>
        <v>-</v>
      </c>
      <c r="E86" s="6" t="str">
        <f>Latest!F99</f>
        <v>Medium(12)</v>
      </c>
      <c r="F86" s="6" t="str">
        <f>Latest!G99</f>
        <v>Black</v>
      </c>
      <c r="G86" s="6">
        <f>Latest!M99</f>
        <v>8</v>
      </c>
      <c r="H86" s="23">
        <f>Latest!N99</f>
        <v>12</v>
      </c>
    </row>
    <row r="87" spans="1:8">
      <c r="A87" s="158" t="str">
        <f>Latest!B100</f>
        <v>TRS024</v>
      </c>
      <c r="B87" s="6" t="str">
        <f>Latest!C100</f>
        <v>Waterproof Trousers</v>
      </c>
      <c r="C87" s="6" t="str">
        <f>Latest!D100</f>
        <v>Regatta</v>
      </c>
      <c r="D87" s="6" t="str">
        <f>Latest!E100</f>
        <v>X-ert</v>
      </c>
      <c r="E87" s="6" t="str">
        <f>Latest!F100</f>
        <v>L</v>
      </c>
      <c r="F87" s="6" t="str">
        <f>Latest!G100</f>
        <v>Black</v>
      </c>
      <c r="G87" s="6">
        <f>Latest!M100</f>
        <v>8</v>
      </c>
      <c r="H87" s="23">
        <f>Latest!N100</f>
        <v>12</v>
      </c>
    </row>
    <row r="88" spans="1:8">
      <c r="A88" s="158" t="str">
        <f>Latest!B101</f>
        <v>TRS025</v>
      </c>
      <c r="B88" s="6" t="str">
        <f>Latest!C101</f>
        <v>Waterproof Trousers</v>
      </c>
      <c r="C88" s="6" t="str">
        <f>Latest!D101</f>
        <v>Karrimor</v>
      </c>
      <c r="D88" s="6" t="str">
        <f>Latest!E101</f>
        <v>-</v>
      </c>
      <c r="E88" s="6" t="str">
        <f>Latest!F101</f>
        <v>M</v>
      </c>
      <c r="F88" s="6" t="str">
        <f>Latest!G101</f>
        <v>Black</v>
      </c>
      <c r="G88" s="6">
        <f>Latest!M101</f>
        <v>9</v>
      </c>
      <c r="H88" s="23">
        <f>Latest!N101</f>
        <v>13.5</v>
      </c>
    </row>
    <row r="89" spans="1:8">
      <c r="A89" s="158" t="str">
        <f>Latest!B102</f>
        <v>TRS026</v>
      </c>
      <c r="B89" s="6" t="str">
        <f>Latest!C102</f>
        <v>Waterproof Trousers</v>
      </c>
      <c r="C89" s="6" t="str">
        <f>Latest!D102</f>
        <v>Regatta</v>
      </c>
      <c r="D89" s="6" t="str">
        <f>Latest!E102</f>
        <v>-</v>
      </c>
      <c r="E89" s="6" t="str">
        <f>Latest!F102</f>
        <v>M</v>
      </c>
      <c r="F89" s="6" t="str">
        <f>Latest!G102</f>
        <v>Navy Blue</v>
      </c>
      <c r="G89" s="6">
        <f>Latest!M102</f>
        <v>8</v>
      </c>
      <c r="H89" s="23">
        <f>Latest!N102</f>
        <v>12</v>
      </c>
    </row>
    <row r="90" spans="1:8">
      <c r="A90" s="158" t="str">
        <f>Latest!B103</f>
        <v>TRS027</v>
      </c>
      <c r="B90" s="6" t="str">
        <f>Latest!C103</f>
        <v>Waterproof Trousers</v>
      </c>
      <c r="C90" s="6" t="str">
        <f>Latest!D103</f>
        <v>Higear</v>
      </c>
      <c r="D90" s="6">
        <f>Latest!E103</f>
        <v>0</v>
      </c>
      <c r="E90" s="6" t="str">
        <f>Latest!F103</f>
        <v>M</v>
      </c>
      <c r="F90" s="6" t="str">
        <f>Latest!G103</f>
        <v>Black</v>
      </c>
      <c r="G90" s="6">
        <f>Latest!M103</f>
        <v>9</v>
      </c>
      <c r="H90" s="23">
        <f>Latest!N103</f>
        <v>19.791</v>
      </c>
    </row>
    <row r="91" spans="1:8">
      <c r="A91" s="158" t="str">
        <f>Latest!B104</f>
        <v>TRS028</v>
      </c>
      <c r="B91" s="6" t="str">
        <f>Latest!C104</f>
        <v>Waterproof Trousers</v>
      </c>
      <c r="C91" s="6" t="str">
        <f>Latest!D104</f>
        <v>Higear</v>
      </c>
      <c r="D91" s="6">
        <f>Latest!E104</f>
        <v>0</v>
      </c>
      <c r="E91" s="6" t="str">
        <f>Latest!F104</f>
        <v>M</v>
      </c>
      <c r="F91" s="6" t="str">
        <f>Latest!G104</f>
        <v>Black</v>
      </c>
      <c r="G91" s="6">
        <f>Latest!M104</f>
        <v>8</v>
      </c>
      <c r="H91" s="23">
        <f>Latest!N104</f>
        <v>17.591999999999999</v>
      </c>
    </row>
    <row r="92" spans="1:8">
      <c r="A92" s="158" t="str">
        <f>Latest!B105</f>
        <v>TRS029</v>
      </c>
      <c r="B92" s="6" t="str">
        <f>Latest!C105</f>
        <v>Waterproof Trousers</v>
      </c>
      <c r="C92" s="6" t="str">
        <f>Latest!D105</f>
        <v>Higear</v>
      </c>
      <c r="D92" s="6">
        <f>Latest!E105</f>
        <v>0</v>
      </c>
      <c r="E92" s="6" t="str">
        <f>Latest!F105</f>
        <v>M</v>
      </c>
      <c r="F92" s="6" t="str">
        <f>Latest!G105</f>
        <v>Black</v>
      </c>
      <c r="G92" s="6">
        <f>Latest!M105</f>
        <v>9</v>
      </c>
      <c r="H92" s="23">
        <f>Latest!N105</f>
        <v>19.791</v>
      </c>
    </row>
    <row r="93" spans="1:8">
      <c r="A93" s="158" t="str">
        <f>Latest!B106</f>
        <v>TRS031</v>
      </c>
      <c r="B93" s="6" t="str">
        <f>Latest!C106</f>
        <v>Waterproof Trousers</v>
      </c>
      <c r="C93" s="6" t="str">
        <f>Latest!D106</f>
        <v>Berghaus</v>
      </c>
      <c r="D93" s="6" t="str">
        <f>Latest!E106</f>
        <v>-</v>
      </c>
      <c r="E93" s="6" t="str">
        <f>Latest!F106</f>
        <v>L</v>
      </c>
      <c r="F93" s="6" t="str">
        <f>Latest!G106</f>
        <v>Black</v>
      </c>
      <c r="G93" s="6">
        <f>Latest!M106</f>
        <v>10</v>
      </c>
      <c r="H93" s="23">
        <f>Latest!N106</f>
        <v>50</v>
      </c>
    </row>
    <row r="94" spans="1:8">
      <c r="A94" s="158" t="str">
        <f>Latest!B107</f>
        <v>TRS032</v>
      </c>
      <c r="B94" s="6" t="str">
        <f>Latest!C107</f>
        <v>Waterproof Trousers</v>
      </c>
      <c r="C94" s="6" t="str">
        <f>Latest!D107</f>
        <v>Berghaus</v>
      </c>
      <c r="D94" s="6" t="str">
        <f>Latest!E107</f>
        <v>-</v>
      </c>
      <c r="E94" s="6" t="str">
        <f>Latest!F107</f>
        <v>M</v>
      </c>
      <c r="F94" s="6" t="str">
        <f>Latest!G107</f>
        <v>Black</v>
      </c>
      <c r="G94" s="6">
        <f>Latest!M107</f>
        <v>10</v>
      </c>
      <c r="H94" s="23">
        <f>Latest!N107</f>
        <v>50</v>
      </c>
    </row>
    <row r="95" spans="1:8">
      <c r="A95" s="158" t="str">
        <f>Latest!B108</f>
        <v>TRS033</v>
      </c>
      <c r="B95" s="6" t="str">
        <f>Latest!C108</f>
        <v>Waterproof Trousers</v>
      </c>
      <c r="C95" s="6" t="str">
        <f>Latest!D108</f>
        <v>Berghaus</v>
      </c>
      <c r="D95" s="6" t="str">
        <f>Latest!E108</f>
        <v>-</v>
      </c>
      <c r="E95" s="6" t="str">
        <f>Latest!F108</f>
        <v>S</v>
      </c>
      <c r="F95" s="6" t="str">
        <f>Latest!G108</f>
        <v>Black</v>
      </c>
      <c r="G95" s="6">
        <f>Latest!M108</f>
        <v>10</v>
      </c>
      <c r="H95" s="23">
        <f>Latest!N108</f>
        <v>50</v>
      </c>
    </row>
    <row r="96" spans="1:8">
      <c r="A96" s="158" t="str">
        <f>Latest!B109</f>
        <v>TRS034</v>
      </c>
      <c r="B96" s="6" t="str">
        <f>Latest!C109</f>
        <v>Waterproof Trousers</v>
      </c>
      <c r="C96" s="6" t="str">
        <f>Latest!D109</f>
        <v>Berghaus</v>
      </c>
      <c r="D96" s="6" t="str">
        <f>Latest!E109</f>
        <v>-</v>
      </c>
      <c r="E96" s="6" t="str">
        <f>Latest!F109</f>
        <v>M</v>
      </c>
      <c r="F96" s="6" t="str">
        <f>Latest!G109</f>
        <v>Black</v>
      </c>
      <c r="G96" s="6">
        <f>Latest!M109</f>
        <v>10</v>
      </c>
      <c r="H96" s="23">
        <f>Latest!N109</f>
        <v>50</v>
      </c>
    </row>
    <row r="97" spans="1:8">
      <c r="A97" s="158">
        <f>Latest!B117</f>
        <v>0</v>
      </c>
      <c r="B97" s="6">
        <f>Latest!C117</f>
        <v>0</v>
      </c>
      <c r="C97" s="6">
        <f>Latest!D117</f>
        <v>0</v>
      </c>
      <c r="D97" s="6">
        <f>Latest!E117</f>
        <v>0</v>
      </c>
      <c r="E97" s="6">
        <f>Latest!F117</f>
        <v>0</v>
      </c>
      <c r="F97" s="6">
        <f>Latest!G117</f>
        <v>0</v>
      </c>
      <c r="G97" s="6">
        <f>Latest!M117</f>
        <v>0</v>
      </c>
      <c r="H97" s="23">
        <f>Latest!N117</f>
        <v>0</v>
      </c>
    </row>
    <row r="98" spans="1:8">
      <c r="A98" s="158" t="str">
        <f>Latest!B118</f>
        <v>JKT001</v>
      </c>
      <c r="B98" s="6" t="str">
        <f>Latest!C118</f>
        <v>Waterproof Jacket</v>
      </c>
      <c r="C98" s="6" t="str">
        <f>Latest!D118</f>
        <v>Outdoors</v>
      </c>
      <c r="D98" s="6" t="str">
        <f>Latest!E118</f>
        <v>Kag in a bag</v>
      </c>
      <c r="E98" s="6" t="str">
        <f>Latest!F118</f>
        <v>Medium</v>
      </c>
      <c r="F98" s="6" t="str">
        <f>Latest!G118</f>
        <v>Dark Blue</v>
      </c>
      <c r="G98" s="6">
        <f>Latest!M118</f>
        <v>8</v>
      </c>
      <c r="H98" s="23">
        <f>Latest!N118</f>
        <v>20</v>
      </c>
    </row>
    <row r="99" spans="1:8">
      <c r="A99" s="158" t="str">
        <f>Latest!B119</f>
        <v>JKT002</v>
      </c>
      <c r="B99" s="6" t="str">
        <f>Latest!C119</f>
        <v>Waterproof Jacket</v>
      </c>
      <c r="C99" s="6" t="str">
        <f>Latest!D119</f>
        <v>INPRA</v>
      </c>
      <c r="D99" s="6">
        <f>Latest!E119</f>
        <v>0</v>
      </c>
      <c r="E99" s="6">
        <f>Latest!F119</f>
        <v>0</v>
      </c>
      <c r="F99" s="6">
        <f>Latest!G119</f>
        <v>0</v>
      </c>
      <c r="G99" s="6">
        <f>Latest!M119</f>
        <v>6</v>
      </c>
      <c r="H99" s="23">
        <f>Latest!N119</f>
        <v>7.1999999999999993</v>
      </c>
    </row>
    <row r="100" spans="1:8">
      <c r="A100" s="158" t="str">
        <f>Latest!B120</f>
        <v>JKT003</v>
      </c>
      <c r="B100" s="6" t="str">
        <f>Latest!C120</f>
        <v>Waterproof Jacket</v>
      </c>
      <c r="C100" s="6" t="str">
        <f>Latest!D120</f>
        <v>L.L.Bean</v>
      </c>
      <c r="D100" s="6" t="str">
        <f>Latest!E120</f>
        <v>-</v>
      </c>
      <c r="E100" s="6" t="str">
        <f>Latest!F120</f>
        <v>Small (W)</v>
      </c>
      <c r="F100" s="6" t="str">
        <f>Latest!G120</f>
        <v>Light Blue</v>
      </c>
      <c r="G100" s="6">
        <f>Latest!M120</f>
        <v>7</v>
      </c>
      <c r="H100" s="23">
        <f>Latest!N120</f>
        <v>17.5</v>
      </c>
    </row>
    <row r="101" spans="1:8" s="163" customFormat="1">
      <c r="A101" s="162" t="str">
        <f>Latest!B121</f>
        <v>JKT004</v>
      </c>
      <c r="B101" s="5" t="str">
        <f>Latest!C121</f>
        <v>Waterproof Jacket</v>
      </c>
      <c r="C101" s="5" t="str">
        <f>Latest!D121</f>
        <v>Outdoors</v>
      </c>
      <c r="D101" s="5" t="str">
        <f>Latest!E121</f>
        <v>Kag in a bag</v>
      </c>
      <c r="E101" s="5" t="str">
        <f>Latest!F121</f>
        <v>Medium</v>
      </c>
      <c r="F101" s="5" t="str">
        <f>Latest!G121</f>
        <v>Black</v>
      </c>
      <c r="G101" s="5">
        <f>Latest!M121</f>
        <v>7</v>
      </c>
      <c r="H101" s="32">
        <f>Latest!N121</f>
        <v>17.5</v>
      </c>
    </row>
    <row r="102" spans="1:8">
      <c r="A102" s="158" t="str">
        <f>Latest!B122</f>
        <v>JKT005</v>
      </c>
      <c r="B102" s="6" t="str">
        <f>Latest!C122</f>
        <v>Waterproof Jacket</v>
      </c>
      <c r="C102" s="6" t="str">
        <f>Latest!D122</f>
        <v>Outdoors</v>
      </c>
      <c r="D102" s="6" t="str">
        <f>Latest!E122</f>
        <v>Stowaway</v>
      </c>
      <c r="E102" s="6" t="str">
        <f>Latest!F122</f>
        <v>XL</v>
      </c>
      <c r="F102" s="6" t="str">
        <f>Latest!G122</f>
        <v>Black</v>
      </c>
      <c r="G102" s="6">
        <f>Latest!M122</f>
        <v>7</v>
      </c>
      <c r="H102" s="23">
        <f>Latest!N122</f>
        <v>15.749999999999998</v>
      </c>
    </row>
    <row r="103" spans="1:8">
      <c r="A103" s="158" t="str">
        <f>Latest!B123</f>
        <v>JKT010</v>
      </c>
      <c r="B103" s="6" t="str">
        <f>Latest!C123</f>
        <v>Waterproof Jacket</v>
      </c>
      <c r="C103" s="6" t="str">
        <f>Latest!D123</f>
        <v>Trespass</v>
      </c>
      <c r="D103" s="6" t="str">
        <f>Latest!E123</f>
        <v>Tres-shield</v>
      </c>
      <c r="E103" s="6" t="str">
        <f>Latest!F123</f>
        <v>Small</v>
      </c>
      <c r="F103" s="6" t="str">
        <f>Latest!G123</f>
        <v>Navy/Silver</v>
      </c>
      <c r="G103" s="6">
        <f>Latest!M123</f>
        <v>10</v>
      </c>
      <c r="H103" s="23">
        <f>Latest!N123</f>
        <v>20</v>
      </c>
    </row>
    <row r="104" spans="1:8">
      <c r="A104" s="158" t="str">
        <f>Latest!B124</f>
        <v>JKT011</v>
      </c>
      <c r="B104" s="6" t="str">
        <f>Latest!C124</f>
        <v>Waterproof Jacket</v>
      </c>
      <c r="C104" s="6" t="str">
        <f>Latest!D124</f>
        <v>Regatta</v>
      </c>
      <c r="D104" s="6" t="str">
        <f>Latest!E124</f>
        <v>-</v>
      </c>
      <c r="E104" s="6" t="str">
        <f>Latest!F124</f>
        <v>Small</v>
      </c>
      <c r="F104" s="6" t="str">
        <f>Latest!G124</f>
        <v>Navy</v>
      </c>
      <c r="G104" s="6">
        <f>Latest!M124</f>
        <v>6</v>
      </c>
      <c r="H104" s="23">
        <f>Latest!N124</f>
        <v>6</v>
      </c>
    </row>
    <row r="105" spans="1:8">
      <c r="A105" s="158" t="str">
        <f>Latest!B125</f>
        <v>JKT012</v>
      </c>
      <c r="B105" s="6" t="str">
        <f>Latest!C125</f>
        <v>Waterproof Jacket</v>
      </c>
      <c r="C105" s="6" t="str">
        <f>Latest!D125</f>
        <v>Backswing</v>
      </c>
      <c r="D105" s="6" t="str">
        <f>Latest!E125</f>
        <v>-</v>
      </c>
      <c r="E105" s="6" t="str">
        <f>Latest!F125</f>
        <v>Large</v>
      </c>
      <c r="F105" s="6" t="str">
        <f>Latest!G125</f>
        <v>Grey</v>
      </c>
      <c r="G105" s="6">
        <f>Latest!M125</f>
        <v>6</v>
      </c>
      <c r="H105" s="23">
        <f>Latest!N125</f>
        <v>15</v>
      </c>
    </row>
    <row r="106" spans="1:8">
      <c r="A106" s="158" t="str">
        <f>Latest!B126</f>
        <v>JKT013</v>
      </c>
      <c r="B106" s="6" t="str">
        <f>Latest!C126</f>
        <v>Waterproof Jacket</v>
      </c>
      <c r="C106" s="6" t="str">
        <f>Latest!D126</f>
        <v>Le Frog</v>
      </c>
      <c r="D106" s="6" t="str">
        <f>Latest!E126</f>
        <v>-</v>
      </c>
      <c r="E106" s="6" t="str">
        <f>Latest!F126</f>
        <v>Large</v>
      </c>
      <c r="F106" s="6" t="str">
        <f>Latest!G126</f>
        <v>Grey</v>
      </c>
      <c r="G106" s="6">
        <f>Latest!M126</f>
        <v>6</v>
      </c>
      <c r="H106" s="23">
        <f>Latest!N126</f>
        <v>15</v>
      </c>
    </row>
    <row r="107" spans="1:8">
      <c r="A107" s="158" t="str">
        <f>Latest!B127</f>
        <v>JKT014</v>
      </c>
      <c r="B107" s="6" t="str">
        <f>Latest!C127</f>
        <v>Waterproof Jacket</v>
      </c>
      <c r="C107" s="6" t="str">
        <f>Latest!D127</f>
        <v>Atmungsaktiv</v>
      </c>
      <c r="D107" s="6" t="str">
        <f>Latest!E127</f>
        <v>-</v>
      </c>
      <c r="E107" s="6" t="str">
        <f>Latest!F127</f>
        <v>Medium</v>
      </c>
      <c r="F107" s="6" t="str">
        <f>Latest!G127</f>
        <v>Grey/Navy</v>
      </c>
      <c r="G107" s="6">
        <f>Latest!M127</f>
        <v>6</v>
      </c>
      <c r="H107" s="23">
        <f>Latest!N127</f>
        <v>15</v>
      </c>
    </row>
    <row r="108" spans="1:8">
      <c r="A108" s="158" t="str">
        <f>Latest!B128</f>
        <v>JKT030</v>
      </c>
      <c r="B108" s="6" t="str">
        <f>Latest!C128</f>
        <v>Waterproof Jacket</v>
      </c>
      <c r="C108" s="6" t="str">
        <f>Latest!D128</f>
        <v>Higear</v>
      </c>
      <c r="D108" s="6" t="str">
        <f>Latest!E128</f>
        <v>Trent 3-in-1</v>
      </c>
      <c r="E108" s="6" t="str">
        <f>Latest!F128</f>
        <v>Medium</v>
      </c>
      <c r="F108" s="6" t="str">
        <f>Latest!G128</f>
        <v>Blue</v>
      </c>
      <c r="G108" s="6">
        <f>Latest!M128</f>
        <v>9</v>
      </c>
      <c r="H108" s="23">
        <f>Latest!N128</f>
        <v>17.991</v>
      </c>
    </row>
    <row r="109" spans="1:8">
      <c r="A109" s="158" t="str">
        <f>Latest!B129</f>
        <v>JKT031</v>
      </c>
      <c r="B109" s="6" t="str">
        <f>Latest!C129</f>
        <v>Waterproof Jacket</v>
      </c>
      <c r="C109" s="6" t="str">
        <f>Latest!D129</f>
        <v>Higear</v>
      </c>
      <c r="D109" s="6" t="str">
        <f>Latest!E129</f>
        <v>Trent 3-in-1</v>
      </c>
      <c r="E109" s="6" t="str">
        <f>Latest!F129</f>
        <v>Medium</v>
      </c>
      <c r="F109" s="6" t="str">
        <f>Latest!G129</f>
        <v>Blue</v>
      </c>
      <c r="G109" s="6">
        <f>Latest!M129</f>
        <v>10</v>
      </c>
      <c r="H109" s="23">
        <f>Latest!N129</f>
        <v>19.989999999999998</v>
      </c>
    </row>
    <row r="110" spans="1:8">
      <c r="A110" s="158" t="str">
        <f>Latest!B130</f>
        <v>JKT032</v>
      </c>
      <c r="B110" s="6" t="str">
        <f>Latest!C130</f>
        <v>Waterproof Jacket</v>
      </c>
      <c r="C110" s="6" t="str">
        <f>Latest!D130</f>
        <v>Higear</v>
      </c>
      <c r="D110" s="6" t="str">
        <f>Latest!E130</f>
        <v>Trent 3-in-1</v>
      </c>
      <c r="E110" s="6" t="str">
        <f>Latest!F130</f>
        <v>Medium</v>
      </c>
      <c r="F110" s="6" t="str">
        <f>Latest!G130</f>
        <v>Blue</v>
      </c>
      <c r="G110" s="6">
        <f>Latest!M130</f>
        <v>10</v>
      </c>
      <c r="H110" s="23">
        <f>Latest!N130</f>
        <v>19.989999999999998</v>
      </c>
    </row>
    <row r="111" spans="1:8">
      <c r="A111" s="158" t="str">
        <f>Latest!B131</f>
        <v>JKT035</v>
      </c>
      <c r="B111" s="6" t="str">
        <f>Latest!C131</f>
        <v>Waterproof Jacket</v>
      </c>
      <c r="C111" s="6" t="str">
        <f>Latest!D131</f>
        <v>PeterStorm</v>
      </c>
      <c r="D111" s="6" t="str">
        <f>Latest!E131</f>
        <v>Journey</v>
      </c>
      <c r="E111" s="6" t="str">
        <f>Latest!F131</f>
        <v>S</v>
      </c>
      <c r="F111" s="6" t="str">
        <f>Latest!G131</f>
        <v>Black</v>
      </c>
      <c r="G111" s="6">
        <f>Latest!M131</f>
        <v>10</v>
      </c>
      <c r="H111" s="23">
        <f>Latest!N131</f>
        <v>40</v>
      </c>
    </row>
    <row r="112" spans="1:8">
      <c r="A112" s="158" t="str">
        <f>Latest!B132</f>
        <v>JKT036</v>
      </c>
      <c r="B112" s="6" t="str">
        <f>Latest!C132</f>
        <v>Waterproof Jacket</v>
      </c>
      <c r="C112" s="6" t="str">
        <f>Latest!D132</f>
        <v>Regatta</v>
      </c>
      <c r="D112" s="6" t="str">
        <f>Latest!E132</f>
        <v>Telma3ial</v>
      </c>
      <c r="E112" s="6" t="str">
        <f>Latest!F132</f>
        <v>Large</v>
      </c>
      <c r="F112" s="6" t="str">
        <f>Latest!G132</f>
        <v>Black</v>
      </c>
      <c r="G112" s="6">
        <f>Latest!M132</f>
        <v>10</v>
      </c>
      <c r="H112" s="23">
        <f>Latest!N132</f>
        <v>40</v>
      </c>
    </row>
    <row r="113" spans="1:8">
      <c r="A113" s="158" t="str">
        <f>Latest!B133</f>
        <v>JKT037</v>
      </c>
      <c r="B113" s="6" t="str">
        <f>Latest!C133</f>
        <v>Waterproof Jacket</v>
      </c>
      <c r="C113" s="6" t="str">
        <f>Latest!D133</f>
        <v>Regatta</v>
      </c>
      <c r="D113" s="6" t="str">
        <f>Latest!E133</f>
        <v>Telma3ial</v>
      </c>
      <c r="E113" s="6" t="str">
        <f>Latest!F133</f>
        <v>XL</v>
      </c>
      <c r="F113" s="6" t="str">
        <f>Latest!G133</f>
        <v>Black</v>
      </c>
      <c r="G113" s="6">
        <f>Latest!M133</f>
        <v>10</v>
      </c>
      <c r="H113" s="23">
        <f>Latest!N133</f>
        <v>70</v>
      </c>
    </row>
    <row r="114" spans="1:8">
      <c r="A114" s="158" t="str">
        <f>Latest!B134</f>
        <v>JKT038</v>
      </c>
      <c r="B114" s="6" t="str">
        <f>Latest!C134</f>
        <v>Waterproof Jacket</v>
      </c>
      <c r="C114" s="6" t="str">
        <f>Latest!D134</f>
        <v>Regatta</v>
      </c>
      <c r="D114" s="6" t="str">
        <f>Latest!E134</f>
        <v>Telma3ial</v>
      </c>
      <c r="E114" s="6" t="str">
        <f>Latest!F134</f>
        <v>S</v>
      </c>
      <c r="F114" s="6" t="str">
        <f>Latest!G134</f>
        <v>Black</v>
      </c>
      <c r="G114" s="6">
        <f>Latest!M134</f>
        <v>10</v>
      </c>
      <c r="H114" s="23">
        <f>Latest!N134</f>
        <v>70</v>
      </c>
    </row>
    <row r="115" spans="1:8">
      <c r="A115" s="158">
        <f>Latest!B144</f>
        <v>0</v>
      </c>
      <c r="B115" s="6">
        <f>Latest!C144</f>
        <v>0</v>
      </c>
      <c r="C115" s="6">
        <f>Latest!D144</f>
        <v>0</v>
      </c>
      <c r="D115" s="6">
        <f>Latest!E144</f>
        <v>0</v>
      </c>
      <c r="E115" s="6">
        <f>Latest!F144</f>
        <v>0</v>
      </c>
      <c r="F115" s="6">
        <f>Latest!G144</f>
        <v>0</v>
      </c>
      <c r="G115" s="6">
        <f>Latest!M144</f>
        <v>0</v>
      </c>
      <c r="H115" s="23">
        <f>Latest!N144</f>
        <v>0</v>
      </c>
    </row>
    <row r="116" spans="1:8">
      <c r="A116" s="158" t="str">
        <f>Latest!B145</f>
        <v>HAT001</v>
      </c>
      <c r="B116" s="6" t="str">
        <f>Latest!C145</f>
        <v>Fleece Beanie</v>
      </c>
      <c r="C116" s="6" t="str">
        <f>Latest!D145</f>
        <v>Thinsulate</v>
      </c>
      <c r="D116" s="6" t="str">
        <f>Latest!E145</f>
        <v>-</v>
      </c>
      <c r="E116" s="6" t="str">
        <f>Latest!F145</f>
        <v>Small/Medium</v>
      </c>
      <c r="F116" s="6" t="str">
        <f>Latest!G145</f>
        <v>Red/Black inside</v>
      </c>
      <c r="G116" s="6">
        <f>Latest!M145</f>
        <v>7</v>
      </c>
      <c r="H116" s="23">
        <f>Latest!N145</f>
        <v>7</v>
      </c>
    </row>
    <row r="117" spans="1:8">
      <c r="A117" s="158" t="str">
        <f>Latest!B146</f>
        <v>HAT002</v>
      </c>
      <c r="B117" s="6" t="str">
        <f>Latest!C146</f>
        <v>Acrylic knit beanie</v>
      </c>
      <c r="C117" s="6">
        <f>Latest!D146</f>
        <v>0</v>
      </c>
      <c r="D117" s="6" t="str">
        <f>Latest!E146</f>
        <v>-</v>
      </c>
      <c r="E117" s="6" t="str">
        <f>Latest!F146</f>
        <v>Medium</v>
      </c>
      <c r="F117" s="6" t="str">
        <f>Latest!G146</f>
        <v>Navy</v>
      </c>
      <c r="G117" s="6">
        <f>Latest!M146</f>
        <v>5</v>
      </c>
      <c r="H117" s="23">
        <f>Latest!N146</f>
        <v>2.5</v>
      </c>
    </row>
    <row r="118" spans="1:8">
      <c r="A118" s="158" t="str">
        <f>Latest!B147</f>
        <v>HAT007</v>
      </c>
      <c r="B118" s="6">
        <f>Latest!C147</f>
        <v>0</v>
      </c>
      <c r="C118" s="6">
        <f>Latest!D147</f>
        <v>0</v>
      </c>
      <c r="D118" s="6">
        <f>Latest!E147</f>
        <v>0</v>
      </c>
      <c r="E118" s="6">
        <f>Latest!F147</f>
        <v>0</v>
      </c>
      <c r="F118" s="6" t="str">
        <f>Latest!G147</f>
        <v>pink glittering</v>
      </c>
      <c r="G118" s="6">
        <f>Latest!M147</f>
        <v>8</v>
      </c>
      <c r="H118" s="23">
        <f>Latest!N147</f>
        <v>0</v>
      </c>
    </row>
    <row r="119" spans="1:8">
      <c r="A119" s="158">
        <f>Latest!B148</f>
        <v>0</v>
      </c>
      <c r="B119" s="6">
        <f>Latest!C148</f>
        <v>0</v>
      </c>
      <c r="C119" s="6">
        <f>Latest!D148</f>
        <v>0</v>
      </c>
      <c r="D119" s="6">
        <f>Latest!E148</f>
        <v>0</v>
      </c>
      <c r="E119" s="6">
        <f>Latest!F148</f>
        <v>0</v>
      </c>
      <c r="F119" s="6">
        <f>Latest!G148</f>
        <v>0</v>
      </c>
      <c r="G119" s="6">
        <f>Latest!M148</f>
        <v>0</v>
      </c>
      <c r="H119" s="23">
        <f>Latest!N148</f>
        <v>0</v>
      </c>
    </row>
    <row r="120" spans="1:8">
      <c r="A120" s="158" t="str">
        <f>Latest!B149</f>
        <v>SLB001</v>
      </c>
      <c r="B120" s="6" t="str">
        <f>Latest!C149</f>
        <v>Sleeping Bag</v>
      </c>
      <c r="C120" s="6" t="str">
        <f>Latest!D149</f>
        <v>Vango</v>
      </c>
      <c r="D120" s="6" t="str">
        <f>Latest!E149</f>
        <v>NiteStar 400 L</v>
      </c>
      <c r="E120" s="6" t="str">
        <f>Latest!F149</f>
        <v>4 Season?</v>
      </c>
      <c r="F120" s="6" t="str">
        <f>Latest!G149</f>
        <v>Purple</v>
      </c>
      <c r="G120" s="6">
        <f>Latest!M149</f>
        <v>5</v>
      </c>
      <c r="H120" s="23">
        <f>Latest!N149</f>
        <v>19.995000000000001</v>
      </c>
    </row>
    <row r="121" spans="1:8">
      <c r="A121" s="158" t="str">
        <f>Latest!B150</f>
        <v>SLB002</v>
      </c>
      <c r="B121" s="6" t="str">
        <f>Latest!C150</f>
        <v>Sleeping Bag</v>
      </c>
      <c r="C121" s="6" t="str">
        <f>Latest!D150</f>
        <v>Vango</v>
      </c>
      <c r="D121" s="6" t="str">
        <f>Latest!E150</f>
        <v>NiteStar 400 L</v>
      </c>
      <c r="E121" s="6" t="str">
        <f>Latest!F150</f>
        <v>4 Season?</v>
      </c>
      <c r="F121" s="6" t="str">
        <f>Latest!G150</f>
        <v>Purple</v>
      </c>
      <c r="G121" s="6">
        <f>Latest!M150</f>
        <v>7</v>
      </c>
      <c r="H121" s="23">
        <f>Latest!N150</f>
        <v>27.992999999999999</v>
      </c>
    </row>
    <row r="122" spans="1:8">
      <c r="A122" s="158" t="str">
        <f>Latest!B151</f>
        <v>SLB003</v>
      </c>
      <c r="B122" s="6" t="str">
        <f>Latest!C151</f>
        <v>Sleeping Bag</v>
      </c>
      <c r="C122" s="6" t="str">
        <f>Latest!D151</f>
        <v>Slumbalux</v>
      </c>
      <c r="D122" s="6" t="str">
        <f>Latest!E151</f>
        <v>TrailLight 300 R</v>
      </c>
      <c r="E122" s="6" t="str">
        <f>Latest!F151</f>
        <v>3 Season?</v>
      </c>
      <c r="F122" s="6" t="str">
        <f>Latest!G151</f>
        <v>Black</v>
      </c>
      <c r="G122" s="6">
        <f>Latest!M151</f>
        <v>7</v>
      </c>
      <c r="H122" s="23">
        <f>Latest!N151</f>
        <v>42</v>
      </c>
    </row>
    <row r="123" spans="1:8">
      <c r="A123" s="158" t="str">
        <f>Latest!B152</f>
        <v>SLB004</v>
      </c>
      <c r="B123" s="6" t="str">
        <f>Latest!C152</f>
        <v>Sleeping Bag</v>
      </c>
      <c r="C123" s="6" t="str">
        <f>Latest!D152</f>
        <v>Slumbalux</v>
      </c>
      <c r="D123" s="6" t="str">
        <f>Latest!E152</f>
        <v>TrailLight 300 R</v>
      </c>
      <c r="E123" s="6" t="str">
        <f>Latest!F152</f>
        <v>3 Season?</v>
      </c>
      <c r="F123" s="6" t="str">
        <f>Latest!G152</f>
        <v>Black</v>
      </c>
      <c r="G123" s="6">
        <f>Latest!M152</f>
        <v>7</v>
      </c>
      <c r="H123" s="23">
        <f>Latest!N152</f>
        <v>42</v>
      </c>
    </row>
    <row r="124" spans="1:8">
      <c r="A124" s="158" t="str">
        <f>Latest!B153</f>
        <v>SLB005</v>
      </c>
      <c r="B124" s="6" t="str">
        <f>Latest!C153</f>
        <v>Sleeping Bag</v>
      </c>
      <c r="C124" s="6" t="str">
        <f>Latest!D153</f>
        <v>Slumbalux</v>
      </c>
      <c r="D124" s="6" t="str">
        <f>Latest!E153</f>
        <v>TrailLight 300 R</v>
      </c>
      <c r="E124" s="6" t="str">
        <f>Latest!F153</f>
        <v>3 Season?</v>
      </c>
      <c r="F124" s="6" t="str">
        <f>Latest!G153</f>
        <v>Black</v>
      </c>
      <c r="G124" s="6">
        <f>Latest!M153</f>
        <v>7</v>
      </c>
      <c r="H124" s="23">
        <f>Latest!N153</f>
        <v>42</v>
      </c>
    </row>
    <row r="125" spans="1:8" s="163" customFormat="1">
      <c r="A125" s="162" t="str">
        <f>Latest!B154</f>
        <v>SLB007</v>
      </c>
      <c r="B125" s="5" t="str">
        <f>Latest!C154</f>
        <v>Sleeping Bag</v>
      </c>
      <c r="C125" s="5" t="str">
        <f>Latest!D154</f>
        <v>Vango</v>
      </c>
      <c r="D125" s="5" t="str">
        <f>Latest!E154</f>
        <v>MP 450 L</v>
      </c>
      <c r="E125" s="5" t="str">
        <f>Latest!F154</f>
        <v>4/5 Season?</v>
      </c>
      <c r="F125" s="5" t="str">
        <f>Latest!G154</f>
        <v>Grey/Purple</v>
      </c>
      <c r="G125" s="5">
        <f>Latest!M154</f>
        <v>7</v>
      </c>
      <c r="H125" s="32">
        <f>Latest!N154</f>
        <v>31.492999999999999</v>
      </c>
    </row>
    <row r="126" spans="1:8">
      <c r="A126" s="158" t="str">
        <f>Latest!B155</f>
        <v>SLB009</v>
      </c>
      <c r="B126" s="6" t="str">
        <f>Latest!C155</f>
        <v>Sleeping Bag</v>
      </c>
      <c r="C126" s="6" t="str">
        <f>Latest!D155</f>
        <v>Vango</v>
      </c>
      <c r="D126" s="6" t="str">
        <f>Latest!E155</f>
        <v>MP 450 L</v>
      </c>
      <c r="E126" s="6" t="str">
        <f>Latest!F155</f>
        <v>4/5 Season?</v>
      </c>
      <c r="F126" s="6" t="str">
        <f>Latest!G155</f>
        <v>Black/Purple</v>
      </c>
      <c r="G126" s="6">
        <f>Latest!M155</f>
        <v>7</v>
      </c>
      <c r="H126" s="23">
        <f>Latest!N155</f>
        <v>31.492999999999999</v>
      </c>
    </row>
    <row r="127" spans="1:8" s="163" customFormat="1">
      <c r="A127" s="162" t="str">
        <f>Latest!B156</f>
        <v>SLB010</v>
      </c>
      <c r="B127" s="5" t="str">
        <f>Latest!C156</f>
        <v>Sleeping Bag</v>
      </c>
      <c r="C127" s="5" t="str">
        <f>Latest!D156</f>
        <v>Slumbalux</v>
      </c>
      <c r="D127" s="5" t="str">
        <f>Latest!E156</f>
        <v>TrailLight 300 R</v>
      </c>
      <c r="E127" s="5" t="str">
        <f>Latest!F156</f>
        <v>3 Season?</v>
      </c>
      <c r="F127" s="5" t="str">
        <f>Latest!G156</f>
        <v>Black</v>
      </c>
      <c r="G127" s="5">
        <f>Latest!M156</f>
        <v>7</v>
      </c>
      <c r="H127" s="32">
        <f>Latest!N156</f>
        <v>42</v>
      </c>
    </row>
    <row r="128" spans="1:8">
      <c r="A128" s="158" t="str">
        <f>Latest!B157</f>
        <v>SLB 012</v>
      </c>
      <c r="B128" s="6" t="str">
        <f>Latest!C157</f>
        <v>Sleeping Bag</v>
      </c>
      <c r="C128" s="6" t="str">
        <f>Latest!D157</f>
        <v>Escape</v>
      </c>
      <c r="D128" s="6" t="str">
        <f>Latest!E157</f>
        <v>Rectangular</v>
      </c>
      <c r="E128" s="6" t="str">
        <f>Latest!F157</f>
        <v>summer</v>
      </c>
      <c r="F128" s="6" t="str">
        <f>Latest!G157</f>
        <v>Blue/Grey</v>
      </c>
      <c r="G128" s="6">
        <f>Latest!M157</f>
        <v>8</v>
      </c>
      <c r="H128" s="23">
        <f>Latest!N157</f>
        <v>28</v>
      </c>
    </row>
    <row r="129" spans="1:8">
      <c r="A129" s="158" t="str">
        <f>Latest!B158</f>
        <v>SLB 013</v>
      </c>
      <c r="B129" s="6" t="str">
        <f>Latest!C158</f>
        <v>Sleeping Bag</v>
      </c>
      <c r="C129" s="6" t="str">
        <f>Latest!D158</f>
        <v>Vango</v>
      </c>
      <c r="D129" s="6" t="str">
        <f>Latest!E158</f>
        <v>Nitestar 250</v>
      </c>
      <c r="E129" s="6" t="str">
        <f>Latest!F158</f>
        <v>3/4 season</v>
      </c>
      <c r="F129" s="6" t="str">
        <f>Latest!G158</f>
        <v>Blue/Grey</v>
      </c>
      <c r="G129" s="6">
        <f>Latest!M158</f>
        <v>7</v>
      </c>
      <c r="H129" s="23">
        <f>Latest!N158</f>
        <v>17.5</v>
      </c>
    </row>
    <row r="130" spans="1:8">
      <c r="A130" s="158" t="str">
        <f>Latest!B159</f>
        <v>SLB 014</v>
      </c>
      <c r="B130" s="6" t="str">
        <f>Latest!C159</f>
        <v>Sleeping Bag</v>
      </c>
      <c r="C130" s="6" t="str">
        <f>Latest!D159</f>
        <v>Vango</v>
      </c>
      <c r="D130" s="6" t="str">
        <f>Latest!E159</f>
        <v>Nitestar 250</v>
      </c>
      <c r="E130" s="6" t="str">
        <f>Latest!F159</f>
        <v>3/4 season</v>
      </c>
      <c r="F130" s="6" t="str">
        <f>Latest!G159</f>
        <v>Blue/Grey</v>
      </c>
      <c r="G130" s="6">
        <f>Latest!M159</f>
        <v>9</v>
      </c>
      <c r="H130" s="23">
        <f>Latest!N159</f>
        <v>22.5</v>
      </c>
    </row>
    <row r="131" spans="1:8">
      <c r="A131" s="158" t="str">
        <f>Latest!B160</f>
        <v>SLB 015</v>
      </c>
      <c r="B131" s="6" t="str">
        <f>Latest!C160</f>
        <v>Sleeping Bag</v>
      </c>
      <c r="C131" s="6" t="str">
        <f>Latest!D160</f>
        <v>Vango</v>
      </c>
      <c r="D131" s="6" t="str">
        <f>Latest!E160</f>
        <v>Nitestar 250</v>
      </c>
      <c r="E131" s="6" t="str">
        <f>Latest!F160</f>
        <v>3/4 season</v>
      </c>
      <c r="F131" s="6" t="str">
        <f>Latest!G160</f>
        <v>Blue/Grey</v>
      </c>
      <c r="G131" s="6">
        <f>Latest!M160</f>
        <v>9</v>
      </c>
      <c r="H131" s="23">
        <f>Latest!N160</f>
        <v>22.5</v>
      </c>
    </row>
    <row r="132" spans="1:8">
      <c r="A132" s="158" t="str">
        <f>Latest!B161</f>
        <v>SLB 016</v>
      </c>
      <c r="B132" s="6" t="str">
        <f>Latest!C161</f>
        <v>Sleeping Bag</v>
      </c>
      <c r="C132" s="6" t="str">
        <f>Latest!D161</f>
        <v>Vango</v>
      </c>
      <c r="D132" s="6" t="str">
        <f>Latest!E161</f>
        <v>Nitestar 250</v>
      </c>
      <c r="E132" s="6" t="str">
        <f>Latest!F161</f>
        <v>3/4 season</v>
      </c>
      <c r="F132" s="6" t="str">
        <f>Latest!G161</f>
        <v>Blue/Grey</v>
      </c>
      <c r="G132" s="6">
        <f>Latest!M161</f>
        <v>9</v>
      </c>
      <c r="H132" s="23">
        <f>Latest!N161</f>
        <v>22.5</v>
      </c>
    </row>
    <row r="133" spans="1:8">
      <c r="A133" s="158" t="str">
        <f>Latest!B162</f>
        <v>SLB 017</v>
      </c>
      <c r="B133" s="6" t="str">
        <f>Latest!C162</f>
        <v>Sleeping Bag</v>
      </c>
      <c r="C133" s="6" t="str">
        <f>Latest!D162</f>
        <v>Eurohike</v>
      </c>
      <c r="D133" s="6" t="str">
        <f>Latest!E162</f>
        <v>Adventure 200</v>
      </c>
      <c r="E133" s="6" t="str">
        <f>Latest!F162</f>
        <v>2 season</v>
      </c>
      <c r="F133" s="6" t="str">
        <f>Latest!G162</f>
        <v>Grey</v>
      </c>
      <c r="G133" s="6">
        <f>Latest!M162</f>
        <v>9</v>
      </c>
      <c r="H133" s="23">
        <f>Latest!N162</f>
        <v>18</v>
      </c>
    </row>
    <row r="134" spans="1:8">
      <c r="A134" s="158" t="str">
        <f>Latest!B163</f>
        <v>SLB 018</v>
      </c>
      <c r="B134" s="6" t="str">
        <f>Latest!C163</f>
        <v>Sleeping Bag</v>
      </c>
      <c r="C134" s="6" t="str">
        <f>Latest!D163</f>
        <v>Higear</v>
      </c>
      <c r="D134" s="6" t="str">
        <f>Latest!E163</f>
        <v>Ridgeline</v>
      </c>
      <c r="E134" s="6" t="str">
        <f>Latest!F163</f>
        <v>3 season</v>
      </c>
      <c r="F134" s="6" t="str">
        <f>Latest!G163</f>
        <v>Red</v>
      </c>
      <c r="G134" s="6">
        <f>Latest!M163</f>
        <v>9</v>
      </c>
      <c r="H134" s="23">
        <f>Latest!N163</f>
        <v>17.991</v>
      </c>
    </row>
    <row r="135" spans="1:8">
      <c r="A135" s="158" t="str">
        <f>Latest!B164</f>
        <v>SLB 019</v>
      </c>
      <c r="B135" s="6" t="str">
        <f>Latest!C164</f>
        <v>Sleeping Bag</v>
      </c>
      <c r="C135" s="6" t="str">
        <f>Latest!D164</f>
        <v>Higear</v>
      </c>
      <c r="D135" s="6" t="str">
        <f>Latest!E164</f>
        <v>Ridgeline</v>
      </c>
      <c r="E135" s="6" t="str">
        <f>Latest!F164</f>
        <v>3 season</v>
      </c>
      <c r="F135" s="6" t="str">
        <f>Latest!G164</f>
        <v>Red</v>
      </c>
      <c r="G135" s="6">
        <f>Latest!M164</f>
        <v>9</v>
      </c>
      <c r="H135" s="23">
        <f>Latest!N164</f>
        <v>17.991</v>
      </c>
    </row>
    <row r="136" spans="1:8">
      <c r="A136" s="158" t="str">
        <f>Latest!B165</f>
        <v>SLB 020</v>
      </c>
      <c r="B136" s="6" t="str">
        <f>Latest!C165</f>
        <v>Sleeping Bag</v>
      </c>
      <c r="C136" s="6" t="str">
        <f>Latest!D165</f>
        <v>Higear</v>
      </c>
      <c r="D136" s="6" t="str">
        <f>Latest!E165</f>
        <v>Ridgeline</v>
      </c>
      <c r="E136" s="6" t="str">
        <f>Latest!F165</f>
        <v>3 season</v>
      </c>
      <c r="F136" s="6" t="str">
        <f>Latest!G165</f>
        <v>Red</v>
      </c>
      <c r="G136" s="6">
        <f>Latest!M165</f>
        <v>10</v>
      </c>
      <c r="H136" s="23">
        <f>Latest!N165</f>
        <v>19.989999999999998</v>
      </c>
    </row>
    <row r="137" spans="1:8">
      <c r="A137" s="158" t="str">
        <f>Latest!B166</f>
        <v>SLB021</v>
      </c>
      <c r="B137" s="6" t="str">
        <f>Latest!C166</f>
        <v>Sleeping Bag</v>
      </c>
      <c r="C137" s="6" t="str">
        <f>Latest!D166</f>
        <v>High Peak</v>
      </c>
      <c r="D137" s="6" t="str">
        <f>Latest!E166</f>
        <v>Pak 1000</v>
      </c>
      <c r="E137" s="6" t="str">
        <f>Latest!F166</f>
        <v>3 season</v>
      </c>
      <c r="F137" s="6" t="str">
        <f>Latest!G166</f>
        <v>Black/Green</v>
      </c>
      <c r="G137" s="6">
        <f>Latest!M166</f>
        <v>0</v>
      </c>
      <c r="H137" s="23">
        <f>Latest!N166</f>
        <v>0</v>
      </c>
    </row>
    <row r="138" spans="1:8">
      <c r="A138" s="158">
        <f>Latest!B170</f>
        <v>0</v>
      </c>
      <c r="B138" s="6">
        <f>Latest!C170</f>
        <v>0</v>
      </c>
      <c r="C138" s="6">
        <f>Latest!D170</f>
        <v>0</v>
      </c>
      <c r="D138" s="6">
        <f>Latest!E170</f>
        <v>0</v>
      </c>
      <c r="E138" s="6">
        <f>Latest!F170</f>
        <v>0</v>
      </c>
      <c r="F138" s="6">
        <f>Latest!G170</f>
        <v>0</v>
      </c>
      <c r="G138" s="6">
        <f>Latest!M170</f>
        <v>0</v>
      </c>
      <c r="H138" s="23">
        <f>Latest!N170</f>
        <v>0</v>
      </c>
    </row>
    <row r="139" spans="1:8" s="163" customFormat="1">
      <c r="A139" s="162" t="str">
        <f>Latest!B171</f>
        <v>SLM002</v>
      </c>
      <c r="B139" s="5" t="str">
        <f>Latest!C171</f>
        <v>Sleeping Mat</v>
      </c>
      <c r="C139" s="5" t="str">
        <f>Latest!D171</f>
        <v>-</v>
      </c>
      <c r="D139" s="5" t="str">
        <f>Latest!E171</f>
        <v>-</v>
      </c>
      <c r="E139" s="5" t="str">
        <f>Latest!F171</f>
        <v>Heavy Duty</v>
      </c>
      <c r="F139" s="5" t="str">
        <f>Latest!G171</f>
        <v>Blue</v>
      </c>
      <c r="G139" s="5">
        <f>Latest!M171</f>
        <v>6</v>
      </c>
      <c r="H139" s="32">
        <f>Latest!N171</f>
        <v>6</v>
      </c>
    </row>
    <row r="140" spans="1:8" s="163" customFormat="1">
      <c r="A140" s="162" t="str">
        <f>Latest!B172</f>
        <v>SLM003</v>
      </c>
      <c r="B140" s="5" t="str">
        <f>Latest!C172</f>
        <v>Sleeping Mat</v>
      </c>
      <c r="C140" s="5" t="str">
        <f>Latest!D172</f>
        <v>Field &amp; Trek</v>
      </c>
      <c r="D140" s="5" t="str">
        <f>Latest!E172</f>
        <v>-</v>
      </c>
      <c r="E140" s="5" t="str">
        <f>Latest!F172</f>
        <v>Normal</v>
      </c>
      <c r="F140" s="5" t="str">
        <f>Latest!G172</f>
        <v>Black</v>
      </c>
      <c r="G140" s="5">
        <f>Latest!M172</f>
        <v>8</v>
      </c>
      <c r="H140" s="32">
        <f>Latest!N172</f>
        <v>5.6000000000000005</v>
      </c>
    </row>
    <row r="141" spans="1:8">
      <c r="A141" s="158" t="str">
        <f>Latest!B173</f>
        <v>SLM005</v>
      </c>
      <c r="B141" s="6" t="str">
        <f>Latest!C173</f>
        <v>Sleeping Mat</v>
      </c>
      <c r="C141" s="6" t="str">
        <f>Latest!D173</f>
        <v>Field &amp; Trek</v>
      </c>
      <c r="D141" s="6" t="str">
        <f>Latest!E173</f>
        <v>-</v>
      </c>
      <c r="E141" s="6" t="str">
        <f>Latest!F173</f>
        <v>Normal</v>
      </c>
      <c r="F141" s="6" t="str">
        <f>Latest!G173</f>
        <v>Blue</v>
      </c>
      <c r="G141" s="6">
        <f>Latest!M173</f>
        <v>8</v>
      </c>
      <c r="H141" s="23">
        <f>Latest!N173</f>
        <v>5.6000000000000005</v>
      </c>
    </row>
    <row r="142" spans="1:8">
      <c r="A142" s="158" t="str">
        <f>Latest!B174</f>
        <v>SLM010</v>
      </c>
      <c r="B142" s="6" t="str">
        <f>Latest!C174</f>
        <v>Sleeping Mat</v>
      </c>
      <c r="C142" s="6" t="str">
        <f>Latest!D174</f>
        <v>Higear</v>
      </c>
      <c r="D142" s="6">
        <f>Latest!E174</f>
        <v>0</v>
      </c>
      <c r="E142" s="6" t="str">
        <f>Latest!F174</f>
        <v>Normal</v>
      </c>
      <c r="F142" s="6" t="str">
        <f>Latest!G174</f>
        <v>Blue</v>
      </c>
      <c r="G142" s="6">
        <f>Latest!M174</f>
        <v>9</v>
      </c>
      <c r="H142" s="23">
        <f>Latest!N174</f>
        <v>4.4910000000000005</v>
      </c>
    </row>
    <row r="143" spans="1:8">
      <c r="A143" s="158" t="str">
        <f>Latest!B175</f>
        <v>SLM011</v>
      </c>
      <c r="B143" s="6" t="str">
        <f>Latest!C175</f>
        <v>Sleeping Mat</v>
      </c>
      <c r="C143" s="6" t="str">
        <f>Latest!D175</f>
        <v>Higear</v>
      </c>
      <c r="D143" s="6">
        <f>Latest!E175</f>
        <v>0</v>
      </c>
      <c r="E143" s="6" t="str">
        <f>Latest!F175</f>
        <v>Normal</v>
      </c>
      <c r="F143" s="6" t="str">
        <f>Latest!G175</f>
        <v>Blue</v>
      </c>
      <c r="G143" s="6">
        <f>Latest!M175</f>
        <v>10</v>
      </c>
      <c r="H143" s="23">
        <f>Latest!N175</f>
        <v>4.99</v>
      </c>
    </row>
    <row r="144" spans="1:8">
      <c r="A144" s="158" t="str">
        <f>Latest!B176</f>
        <v>SLM012</v>
      </c>
      <c r="B144" s="6" t="str">
        <f>Latest!C176</f>
        <v>Sleeping Mat</v>
      </c>
      <c r="C144" s="6" t="str">
        <f>Latest!D176</f>
        <v>Higear</v>
      </c>
      <c r="D144" s="6">
        <f>Latest!E176</f>
        <v>0</v>
      </c>
      <c r="E144" s="6" t="str">
        <f>Latest!F176</f>
        <v>Normal</v>
      </c>
      <c r="F144" s="6" t="str">
        <f>Latest!G176</f>
        <v>Blue</v>
      </c>
      <c r="G144" s="6">
        <f>Latest!M176</f>
        <v>10</v>
      </c>
      <c r="H144" s="23">
        <f>Latest!N176</f>
        <v>4.99</v>
      </c>
    </row>
    <row r="145" spans="1:8">
      <c r="A145" s="158" t="str">
        <f>Latest!B177</f>
        <v>SLM013</v>
      </c>
      <c r="B145" s="6" t="str">
        <f>Latest!C177</f>
        <v>Sleeping Mat</v>
      </c>
      <c r="C145" s="6" t="str">
        <f>Latest!D177</f>
        <v>Higear</v>
      </c>
      <c r="D145" s="6">
        <f>Latest!E177</f>
        <v>0</v>
      </c>
      <c r="E145" s="6" t="str">
        <f>Latest!F177</f>
        <v>Normal</v>
      </c>
      <c r="F145" s="6" t="str">
        <f>Latest!G177</f>
        <v>Blue</v>
      </c>
      <c r="G145" s="6">
        <f>Latest!M177</f>
        <v>10</v>
      </c>
      <c r="H145" s="23">
        <f>Latest!N177</f>
        <v>4.99</v>
      </c>
    </row>
    <row r="146" spans="1:8">
      <c r="A146" s="158" t="str">
        <f>Latest!B178</f>
        <v>SLM014</v>
      </c>
      <c r="B146" s="6" t="str">
        <f>Latest!C178</f>
        <v>Sleeping Mat</v>
      </c>
      <c r="C146" s="6" t="str">
        <f>Latest!D178</f>
        <v>Higear</v>
      </c>
      <c r="D146" s="6">
        <f>Latest!E178</f>
        <v>0</v>
      </c>
      <c r="E146" s="6" t="str">
        <f>Latest!F178</f>
        <v>Normal</v>
      </c>
      <c r="F146" s="6" t="str">
        <f>Latest!G178</f>
        <v>Blue</v>
      </c>
      <c r="G146" s="6">
        <f>Latest!M178</f>
        <v>9</v>
      </c>
      <c r="H146" s="23">
        <f>Latest!N178</f>
        <v>4.4910000000000005</v>
      </c>
    </row>
    <row r="147" spans="1:8">
      <c r="A147" s="158" t="str">
        <f>Latest!B179</f>
        <v>SLM015</v>
      </c>
      <c r="B147" s="6" t="str">
        <f>Latest!C179</f>
        <v>Sleeping Mat</v>
      </c>
      <c r="C147" s="6" t="str">
        <f>Latest!D179</f>
        <v>Higear</v>
      </c>
      <c r="D147" s="6">
        <f>Latest!E179</f>
        <v>0</v>
      </c>
      <c r="E147" s="6" t="str">
        <f>Latest!F179</f>
        <v>Normal</v>
      </c>
      <c r="F147" s="6" t="str">
        <f>Latest!G179</f>
        <v>Blue</v>
      </c>
      <c r="G147" s="6">
        <f>Latest!M179</f>
        <v>10</v>
      </c>
      <c r="H147" s="23">
        <f>Latest!N179</f>
        <v>4.99</v>
      </c>
    </row>
    <row r="148" spans="1:8">
      <c r="A148" s="158" t="str">
        <f>Latest!B180</f>
        <v>SLM016</v>
      </c>
      <c r="B148" s="6" t="str">
        <f>Latest!C180</f>
        <v>Sleeping Mat</v>
      </c>
      <c r="C148" s="6" t="str">
        <f>Latest!D180</f>
        <v>Higear</v>
      </c>
      <c r="D148" s="6">
        <f>Latest!E180</f>
        <v>0</v>
      </c>
      <c r="E148" s="6" t="str">
        <f>Latest!F180</f>
        <v>Normal</v>
      </c>
      <c r="F148" s="6" t="str">
        <f>Latest!G180</f>
        <v>Blue</v>
      </c>
      <c r="G148" s="6">
        <f>Latest!M180</f>
        <v>9</v>
      </c>
      <c r="H148" s="23">
        <f>Latest!N180</f>
        <v>4.4910000000000005</v>
      </c>
    </row>
    <row r="149" spans="1:8">
      <c r="A149" s="158" t="str">
        <f>Latest!B181</f>
        <v>SLM017</v>
      </c>
      <c r="B149" s="6" t="str">
        <f>Latest!C181</f>
        <v>Sleeping Mat</v>
      </c>
      <c r="C149" s="6" t="str">
        <f>Latest!D181</f>
        <v>Higear</v>
      </c>
      <c r="D149" s="6">
        <f>Latest!E181</f>
        <v>0</v>
      </c>
      <c r="E149" s="6" t="str">
        <f>Latest!F181</f>
        <v>Normal</v>
      </c>
      <c r="F149" s="6" t="str">
        <f>Latest!G181</f>
        <v>Blue</v>
      </c>
      <c r="G149" s="6">
        <f>Latest!M181</f>
        <v>10</v>
      </c>
      <c r="H149" s="23">
        <f>Latest!N181</f>
        <v>4.99</v>
      </c>
    </row>
    <row r="150" spans="1:8">
      <c r="A150" s="158" t="str">
        <f>Latest!B182</f>
        <v>SLM018</v>
      </c>
      <c r="B150" s="6" t="str">
        <f>Latest!C182</f>
        <v>Sleeping Mat</v>
      </c>
      <c r="C150" s="6" t="str">
        <f>Latest!D182</f>
        <v>Higear</v>
      </c>
      <c r="D150" s="6">
        <f>Latest!E182</f>
        <v>0</v>
      </c>
      <c r="E150" s="6" t="str">
        <f>Latest!F182</f>
        <v>Normal</v>
      </c>
      <c r="F150" s="6" t="str">
        <f>Latest!G182</f>
        <v>Blue</v>
      </c>
      <c r="G150" s="6">
        <f>Latest!M182</f>
        <v>10</v>
      </c>
      <c r="H150" s="23">
        <f>Latest!N182</f>
        <v>4.99</v>
      </c>
    </row>
    <row r="151" spans="1:8">
      <c r="A151" s="158" t="str">
        <f>Latest!B183</f>
        <v>SLM019</v>
      </c>
      <c r="B151" s="6" t="str">
        <f>Latest!C183</f>
        <v>Sleeping Mat</v>
      </c>
      <c r="C151" s="6" t="str">
        <f>Latest!D183</f>
        <v>Higear</v>
      </c>
      <c r="D151" s="6">
        <f>Latest!E183</f>
        <v>0</v>
      </c>
      <c r="E151" s="6" t="str">
        <f>Latest!F183</f>
        <v>Normal</v>
      </c>
      <c r="F151" s="6" t="str">
        <f>Latest!G183</f>
        <v>Blue</v>
      </c>
      <c r="G151" s="6">
        <f>Latest!M183</f>
        <v>10</v>
      </c>
      <c r="H151" s="23">
        <f>Latest!N183</f>
        <v>4.99</v>
      </c>
    </row>
    <row r="152" spans="1:8">
      <c r="A152" s="158">
        <f>Latest!B187</f>
        <v>0</v>
      </c>
      <c r="B152" s="6">
        <f>Latest!C187</f>
        <v>0</v>
      </c>
      <c r="C152" s="6">
        <f>Latest!D187</f>
        <v>0</v>
      </c>
      <c r="D152" s="6">
        <f>Latest!E187</f>
        <v>0</v>
      </c>
      <c r="E152" s="6">
        <f>Latest!F187</f>
        <v>0</v>
      </c>
      <c r="F152" s="6">
        <f>Latest!G187</f>
        <v>0</v>
      </c>
      <c r="G152" s="6">
        <f>Latest!M187</f>
        <v>0</v>
      </c>
      <c r="H152" s="23">
        <f>Latest!N187</f>
        <v>0</v>
      </c>
    </row>
    <row r="153" spans="1:8" s="163" customFormat="1">
      <c r="A153" s="162" t="e">
        <f>Latest!#REF!</f>
        <v>#REF!</v>
      </c>
      <c r="B153" s="5" t="e">
        <f>Latest!#REF!</f>
        <v>#REF!</v>
      </c>
      <c r="C153" s="5" t="e">
        <f>Latest!#REF!</f>
        <v>#REF!</v>
      </c>
      <c r="D153" s="5" t="e">
        <f>Latest!#REF!</f>
        <v>#REF!</v>
      </c>
      <c r="E153" s="5" t="e">
        <f>Latest!#REF!</f>
        <v>#REF!</v>
      </c>
      <c r="F153" s="5" t="e">
        <f>Latest!#REF!</f>
        <v>#REF!</v>
      </c>
      <c r="G153" s="5" t="e">
        <f>Latest!#REF!</f>
        <v>#REF!</v>
      </c>
      <c r="H153" s="32" t="e">
        <f>Latest!#REF!</f>
        <v>#REF!</v>
      </c>
    </row>
    <row r="154" spans="1:8" s="163" customFormat="1">
      <c r="A154" s="162" t="e">
        <f>Latest!#REF!</f>
        <v>#REF!</v>
      </c>
      <c r="B154" s="5" t="e">
        <f>Latest!#REF!</f>
        <v>#REF!</v>
      </c>
      <c r="C154" s="5" t="e">
        <f>Latest!#REF!</f>
        <v>#REF!</v>
      </c>
      <c r="D154" s="5" t="e">
        <f>Latest!#REF!</f>
        <v>#REF!</v>
      </c>
      <c r="E154" s="5" t="e">
        <f>Latest!#REF!</f>
        <v>#REF!</v>
      </c>
      <c r="F154" s="5" t="e">
        <f>Latest!#REF!</f>
        <v>#REF!</v>
      </c>
      <c r="G154" s="5" t="e">
        <f>Latest!#REF!</f>
        <v>#REF!</v>
      </c>
      <c r="H154" s="32" t="e">
        <f>Latest!#REF!</f>
        <v>#REF!</v>
      </c>
    </row>
    <row r="155" spans="1:8" s="163" customFormat="1">
      <c r="A155" s="162" t="e">
        <f>Latest!#REF!</f>
        <v>#REF!</v>
      </c>
      <c r="B155" s="5" t="e">
        <f>Latest!#REF!</f>
        <v>#REF!</v>
      </c>
      <c r="C155" s="5" t="e">
        <f>Latest!#REF!</f>
        <v>#REF!</v>
      </c>
      <c r="D155" s="5" t="e">
        <f>Latest!#REF!</f>
        <v>#REF!</v>
      </c>
      <c r="E155" s="5" t="e">
        <f>Latest!#REF!</f>
        <v>#REF!</v>
      </c>
      <c r="F155" s="5" t="e">
        <f>Latest!#REF!</f>
        <v>#REF!</v>
      </c>
      <c r="G155" s="5" t="e">
        <f>Latest!#REF!</f>
        <v>#REF!</v>
      </c>
      <c r="H155" s="32" t="e">
        <f>Latest!#REF!</f>
        <v>#REF!</v>
      </c>
    </row>
    <row r="156" spans="1:8" s="163" customFormat="1">
      <c r="A156" s="162" t="str">
        <f>Latest!B188</f>
        <v>SBL005</v>
      </c>
      <c r="B156" s="5" t="str">
        <f>Latest!C188</f>
        <v>Sleeping Bag Liner</v>
      </c>
      <c r="C156" s="5" t="str">
        <f>Latest!D188</f>
        <v>-</v>
      </c>
      <c r="D156" s="5" t="str">
        <f>Latest!E188</f>
        <v>-</v>
      </c>
      <c r="E156" s="5" t="str">
        <f>Latest!F188</f>
        <v>Normal</v>
      </c>
      <c r="F156" s="5" t="str">
        <f>Latest!G188</f>
        <v>Light Blue</v>
      </c>
      <c r="G156" s="5">
        <f>Latest!M188</f>
        <v>3</v>
      </c>
      <c r="H156" s="32">
        <f>Latest!N188</f>
        <v>3</v>
      </c>
    </row>
    <row r="157" spans="1:8">
      <c r="A157" s="158">
        <f>Latest!B189</f>
        <v>0</v>
      </c>
      <c r="B157" s="6">
        <f>Latest!C189</f>
        <v>0</v>
      </c>
      <c r="C157" s="6">
        <f>Latest!D189</f>
        <v>0</v>
      </c>
      <c r="D157" s="6">
        <f>Latest!E189</f>
        <v>0</v>
      </c>
      <c r="E157" s="6">
        <f>Latest!F189</f>
        <v>0</v>
      </c>
      <c r="F157" s="6">
        <f>Latest!G189</f>
        <v>0</v>
      </c>
      <c r="G157" s="6">
        <f>Latest!M189</f>
        <v>0</v>
      </c>
      <c r="H157" s="23">
        <f>Latest!N189</f>
        <v>0</v>
      </c>
    </row>
    <row r="158" spans="1:8">
      <c r="A158" s="158" t="str">
        <f>Latest!B190</f>
        <v>LIN01</v>
      </c>
      <c r="B158" s="6" t="str">
        <f>Latest!C190</f>
        <v>Sleeping Bag Liner</v>
      </c>
      <c r="C158" s="6">
        <f>Latest!D190</f>
        <v>0</v>
      </c>
      <c r="D158" s="6">
        <f>Latest!E190</f>
        <v>0</v>
      </c>
      <c r="E158" s="6" t="str">
        <f>Latest!F190</f>
        <v>Normal</v>
      </c>
      <c r="F158" s="6" t="str">
        <f>Latest!G190</f>
        <v>Black</v>
      </c>
      <c r="G158" s="6">
        <f>Latest!M190</f>
        <v>10</v>
      </c>
      <c r="H158" s="23">
        <f>Latest!N190</f>
        <v>15</v>
      </c>
    </row>
    <row r="159" spans="1:8">
      <c r="A159" s="158" t="str">
        <f>Latest!B191</f>
        <v>LIN02</v>
      </c>
      <c r="B159" s="6" t="str">
        <f>Latest!C191</f>
        <v>Sleeping Bag Liner</v>
      </c>
      <c r="C159" s="6">
        <f>Latest!D191</f>
        <v>0</v>
      </c>
      <c r="D159" s="6">
        <f>Latest!E191</f>
        <v>0</v>
      </c>
      <c r="E159" s="6" t="str">
        <f>Latest!F191</f>
        <v>Normal</v>
      </c>
      <c r="F159" s="6" t="str">
        <f>Latest!G191</f>
        <v>Black</v>
      </c>
      <c r="G159" s="6">
        <f>Latest!M191</f>
        <v>10</v>
      </c>
      <c r="H159" s="23">
        <f>Latest!N191</f>
        <v>15</v>
      </c>
    </row>
    <row r="160" spans="1:8">
      <c r="A160" s="158" t="str">
        <f>Latest!B192</f>
        <v>LIN03</v>
      </c>
      <c r="B160" s="6" t="str">
        <f>Latest!C192</f>
        <v>Sleeping Bag Liner</v>
      </c>
      <c r="C160" s="6">
        <f>Latest!D192</f>
        <v>0</v>
      </c>
      <c r="D160" s="6">
        <f>Latest!E192</f>
        <v>0</v>
      </c>
      <c r="E160" s="6" t="str">
        <f>Latest!F192</f>
        <v>Normal</v>
      </c>
      <c r="F160" s="6" t="str">
        <f>Latest!G192</f>
        <v>Black</v>
      </c>
      <c r="G160" s="6">
        <f>Latest!M192</f>
        <v>10</v>
      </c>
      <c r="H160" s="23">
        <f>Latest!N192</f>
        <v>15</v>
      </c>
    </row>
    <row r="161" spans="1:8">
      <c r="A161" s="158" t="str">
        <f>Latest!B193</f>
        <v>LIN04</v>
      </c>
      <c r="B161" s="6" t="str">
        <f>Latest!C193</f>
        <v>Sleeping Bag Liner</v>
      </c>
      <c r="C161" s="6">
        <f>Latest!D193</f>
        <v>0</v>
      </c>
      <c r="D161" s="6">
        <f>Latest!E193</f>
        <v>0</v>
      </c>
      <c r="E161" s="6" t="str">
        <f>Latest!F193</f>
        <v>Normal</v>
      </c>
      <c r="F161" s="6" t="str">
        <f>Latest!G193</f>
        <v>Black</v>
      </c>
      <c r="G161" s="6">
        <f>Latest!M193</f>
        <v>10</v>
      </c>
      <c r="H161" s="23">
        <f>Latest!N193</f>
        <v>15</v>
      </c>
    </row>
    <row r="162" spans="1:8">
      <c r="A162" s="158" t="str">
        <f>Latest!B194</f>
        <v>LIN05</v>
      </c>
      <c r="B162" s="6" t="str">
        <f>Latest!C194</f>
        <v>Sleeping Bag Liner</v>
      </c>
      <c r="C162" s="6">
        <f>Latest!D194</f>
        <v>0</v>
      </c>
      <c r="D162" s="6">
        <f>Latest!E194</f>
        <v>0</v>
      </c>
      <c r="E162" s="6" t="str">
        <f>Latest!F194</f>
        <v>Normal</v>
      </c>
      <c r="F162" s="6" t="str">
        <f>Latest!G194</f>
        <v>Black</v>
      </c>
      <c r="G162" s="6">
        <f>Latest!M194</f>
        <v>10</v>
      </c>
      <c r="H162" s="23">
        <f>Latest!N194</f>
        <v>15</v>
      </c>
    </row>
    <row r="163" spans="1:8">
      <c r="A163" s="158" t="str">
        <f>Latest!B195</f>
        <v>LIN06</v>
      </c>
      <c r="B163" s="6" t="str">
        <f>Latest!C195</f>
        <v>Sleeping Bag Liner</v>
      </c>
      <c r="C163" s="6">
        <f>Latest!D195</f>
        <v>0</v>
      </c>
      <c r="D163" s="6">
        <f>Latest!E195</f>
        <v>0</v>
      </c>
      <c r="E163" s="6" t="str">
        <f>Latest!F195</f>
        <v>Normal</v>
      </c>
      <c r="F163" s="6" t="str">
        <f>Latest!G195</f>
        <v>Black</v>
      </c>
      <c r="G163" s="6">
        <f>Latest!M195</f>
        <v>10</v>
      </c>
      <c r="H163" s="23">
        <f>Latest!N195</f>
        <v>15</v>
      </c>
    </row>
    <row r="164" spans="1:8">
      <c r="A164" s="158" t="str">
        <f>Latest!B196</f>
        <v>LIN07</v>
      </c>
      <c r="B164" s="6" t="str">
        <f>Latest!C196</f>
        <v>Sleeping Bag Liner</v>
      </c>
      <c r="C164" s="6">
        <f>Latest!D196</f>
        <v>0</v>
      </c>
      <c r="D164" s="6">
        <f>Latest!E196</f>
        <v>0</v>
      </c>
      <c r="E164" s="6" t="str">
        <f>Latest!F196</f>
        <v>Normal</v>
      </c>
      <c r="F164" s="6" t="str">
        <f>Latest!G196</f>
        <v>Black</v>
      </c>
      <c r="G164" s="6">
        <f>Latest!M196</f>
        <v>10</v>
      </c>
      <c r="H164" s="23">
        <f>Latest!N196</f>
        <v>15</v>
      </c>
    </row>
    <row r="165" spans="1:8">
      <c r="A165" s="158" t="str">
        <f>Latest!B197</f>
        <v>LIN08</v>
      </c>
      <c r="B165" s="6" t="str">
        <f>Latest!C197</f>
        <v>Sleeping Bag Liner</v>
      </c>
      <c r="C165" s="6">
        <f>Latest!D197</f>
        <v>0</v>
      </c>
      <c r="D165" s="6">
        <f>Latest!E197</f>
        <v>0</v>
      </c>
      <c r="E165" s="6" t="str">
        <f>Latest!F197</f>
        <v>Normal</v>
      </c>
      <c r="F165" s="6" t="str">
        <f>Latest!G197</f>
        <v>Black</v>
      </c>
      <c r="G165" s="6">
        <f>Latest!M197</f>
        <v>10</v>
      </c>
      <c r="H165" s="23">
        <f>Latest!N197</f>
        <v>15</v>
      </c>
    </row>
    <row r="166" spans="1:8">
      <c r="A166" s="158" t="str">
        <f>Latest!B198</f>
        <v>LIN09</v>
      </c>
      <c r="B166" s="6" t="str">
        <f>Latest!C198</f>
        <v>Sleeping Bag Liner</v>
      </c>
      <c r="C166" s="6">
        <f>Latest!D198</f>
        <v>0</v>
      </c>
      <c r="D166" s="6">
        <f>Latest!E198</f>
        <v>0</v>
      </c>
      <c r="E166" s="6" t="str">
        <f>Latest!F198</f>
        <v>Normal</v>
      </c>
      <c r="F166" s="6" t="str">
        <f>Latest!G198</f>
        <v>Black</v>
      </c>
      <c r="G166" s="6">
        <f>Latest!M198</f>
        <v>10</v>
      </c>
      <c r="H166" s="23">
        <f>Latest!N198</f>
        <v>15</v>
      </c>
    </row>
    <row r="167" spans="1:8">
      <c r="A167" s="158" t="str">
        <f>Latest!B199</f>
        <v>LIN10</v>
      </c>
      <c r="B167" s="6" t="str">
        <f>Latest!C199</f>
        <v>Sleeping Bag Liner</v>
      </c>
      <c r="C167" s="6">
        <f>Latest!D199</f>
        <v>0</v>
      </c>
      <c r="D167" s="6">
        <f>Latest!E199</f>
        <v>0</v>
      </c>
      <c r="E167" s="6" t="str">
        <f>Latest!F199</f>
        <v>Normal</v>
      </c>
      <c r="F167" s="6" t="str">
        <f>Latest!G199</f>
        <v>Black</v>
      </c>
      <c r="G167" s="6">
        <f>Latest!M199</f>
        <v>10</v>
      </c>
      <c r="H167" s="23">
        <f>Latest!N199</f>
        <v>15</v>
      </c>
    </row>
    <row r="168" spans="1:8">
      <c r="A168" s="158" t="str">
        <f>Latest!B200</f>
        <v>LIN11</v>
      </c>
      <c r="B168" s="6" t="str">
        <f>Latest!C200</f>
        <v>Sleeping Bag Liner</v>
      </c>
      <c r="C168" s="6">
        <f>Latest!D200</f>
        <v>0</v>
      </c>
      <c r="D168" s="6">
        <f>Latest!E200</f>
        <v>0</v>
      </c>
      <c r="E168" s="6" t="str">
        <f>Latest!F200</f>
        <v>Normal</v>
      </c>
      <c r="F168" s="6" t="str">
        <f>Latest!G200</f>
        <v>Black</v>
      </c>
      <c r="G168" s="6">
        <f>Latest!M200</f>
        <v>10</v>
      </c>
      <c r="H168" s="23">
        <f>Latest!N200</f>
        <v>15</v>
      </c>
    </row>
    <row r="169" spans="1:8">
      <c r="A169" s="158" t="str">
        <f>Latest!B201</f>
        <v>LIN12</v>
      </c>
      <c r="B169" s="6" t="str">
        <f>Latest!C201</f>
        <v>Sleeping Bag Liner</v>
      </c>
      <c r="C169" s="6">
        <f>Latest!D201</f>
        <v>0</v>
      </c>
      <c r="D169" s="6">
        <f>Latest!E201</f>
        <v>0</v>
      </c>
      <c r="E169" s="6" t="str">
        <f>Latest!F201</f>
        <v>Normal</v>
      </c>
      <c r="F169" s="6" t="str">
        <f>Latest!G201</f>
        <v>Black</v>
      </c>
      <c r="G169" s="6">
        <f>Latest!M201</f>
        <v>10</v>
      </c>
      <c r="H169" s="23">
        <f>Latest!N201</f>
        <v>15</v>
      </c>
    </row>
    <row r="170" spans="1:8">
      <c r="A170" s="158" t="str">
        <f>Latest!B202</f>
        <v>LIN13</v>
      </c>
      <c r="B170" s="6" t="str">
        <f>Latest!C202</f>
        <v>Sleeping Bag Liner</v>
      </c>
      <c r="C170" s="6">
        <f>Latest!D202</f>
        <v>0</v>
      </c>
      <c r="D170" s="6">
        <f>Latest!E202</f>
        <v>0</v>
      </c>
      <c r="E170" s="6" t="str">
        <f>Latest!F202</f>
        <v>Normal</v>
      </c>
      <c r="F170" s="6" t="str">
        <f>Latest!G202</f>
        <v>Black</v>
      </c>
      <c r="G170" s="6">
        <f>Latest!M202</f>
        <v>10</v>
      </c>
      <c r="H170" s="23">
        <f>Latest!N202</f>
        <v>15</v>
      </c>
    </row>
    <row r="171" spans="1:8">
      <c r="A171" s="158" t="str">
        <f>Latest!B203</f>
        <v>LIN14</v>
      </c>
      <c r="B171" s="6" t="str">
        <f>Latest!C203</f>
        <v>Sleeping Bag Liner</v>
      </c>
      <c r="C171" s="6">
        <f>Latest!D203</f>
        <v>0</v>
      </c>
      <c r="D171" s="6">
        <f>Latest!E203</f>
        <v>0</v>
      </c>
      <c r="E171" s="6" t="str">
        <f>Latest!F203</f>
        <v>Normal</v>
      </c>
      <c r="F171" s="6" t="str">
        <f>Latest!G203</f>
        <v>Black</v>
      </c>
      <c r="G171" s="6">
        <f>Latest!M203</f>
        <v>10</v>
      </c>
      <c r="H171" s="23">
        <f>Latest!N203</f>
        <v>15</v>
      </c>
    </row>
    <row r="172" spans="1:8">
      <c r="A172" s="158" t="str">
        <f>Latest!B204</f>
        <v>LIN15</v>
      </c>
      <c r="B172" s="6" t="str">
        <f>Latest!C204</f>
        <v>Sleeping Bag Liner</v>
      </c>
      <c r="C172" s="6">
        <f>Latest!D204</f>
        <v>0</v>
      </c>
      <c r="D172" s="6">
        <f>Latest!E204</f>
        <v>0</v>
      </c>
      <c r="E172" s="6" t="str">
        <f>Latest!F204</f>
        <v>Normal</v>
      </c>
      <c r="F172" s="6" t="str">
        <f>Latest!G204</f>
        <v>Black</v>
      </c>
      <c r="G172" s="6">
        <f>Latest!M204</f>
        <v>10</v>
      </c>
      <c r="H172" s="23">
        <f>Latest!N204</f>
        <v>15</v>
      </c>
    </row>
    <row r="173" spans="1:8">
      <c r="A173" s="158">
        <f>Latest!B205</f>
        <v>0</v>
      </c>
      <c r="B173" s="6">
        <f>Latest!C205</f>
        <v>0</v>
      </c>
      <c r="C173" s="6">
        <f>Latest!D205</f>
        <v>0</v>
      </c>
      <c r="D173" s="6">
        <f>Latest!E205</f>
        <v>0</v>
      </c>
      <c r="E173" s="6">
        <f>Latest!F205</f>
        <v>0</v>
      </c>
      <c r="F173" s="6">
        <f>Latest!G205</f>
        <v>0</v>
      </c>
      <c r="G173" s="6">
        <f>Latest!M205</f>
        <v>0</v>
      </c>
      <c r="H173" s="23">
        <f>Latest!N205</f>
        <v>0</v>
      </c>
    </row>
    <row r="174" spans="1:8" s="163" customFormat="1">
      <c r="A174" s="162" t="str">
        <f>Latest!B206</f>
        <v>STF002</v>
      </c>
      <c r="B174" s="5" t="str">
        <f>Latest!C206</f>
        <v>Mesh Bag</v>
      </c>
      <c r="C174" s="5" t="str">
        <f>Latest!D206</f>
        <v>Bowstone</v>
      </c>
      <c r="D174" s="5" t="str">
        <f>Latest!E206</f>
        <v>-</v>
      </c>
      <c r="E174" s="5" t="str">
        <f>Latest!F206</f>
        <v>10 litres?</v>
      </c>
      <c r="F174" s="5" t="str">
        <f>Latest!G206</f>
        <v>Yellow</v>
      </c>
      <c r="G174" s="5">
        <f>Latest!M206</f>
        <v>7</v>
      </c>
      <c r="H174" s="32" t="str">
        <f>Latest!N206</f>
        <v>-</v>
      </c>
    </row>
    <row r="175" spans="1:8">
      <c r="A175" s="158">
        <f>Latest!B207</f>
        <v>0</v>
      </c>
      <c r="B175" s="6">
        <f>Latest!C207</f>
        <v>0</v>
      </c>
      <c r="C175" s="6">
        <f>Latest!D207</f>
        <v>0</v>
      </c>
      <c r="D175" s="6">
        <f>Latest!E207</f>
        <v>0</v>
      </c>
      <c r="E175" s="6">
        <f>Latest!F207</f>
        <v>0</v>
      </c>
      <c r="F175" s="6">
        <f>Latest!G207</f>
        <v>0</v>
      </c>
      <c r="G175" s="6">
        <f>Latest!M207</f>
        <v>0</v>
      </c>
      <c r="H175" s="23">
        <f>Latest!N207</f>
        <v>0</v>
      </c>
    </row>
    <row r="176" spans="1:8">
      <c r="A176" s="158" t="str">
        <f>Latest!B208</f>
        <v>PAN001</v>
      </c>
      <c r="B176" s="6" t="str">
        <f>Latest!C208</f>
        <v>Cooking pot with lid</v>
      </c>
      <c r="C176" s="6" t="str">
        <f>Latest!D208</f>
        <v>-</v>
      </c>
      <c r="D176" s="6" t="str">
        <f>Latest!E208</f>
        <v>-</v>
      </c>
      <c r="E176" s="6" t="str">
        <f>Latest!F208</f>
        <v>L</v>
      </c>
      <c r="F176" s="6" t="str">
        <f>Latest!G208</f>
        <v>Silver</v>
      </c>
      <c r="G176" s="6">
        <f>Latest!M208</f>
        <v>4</v>
      </c>
      <c r="H176" s="23">
        <f>Latest!N208</f>
        <v>4</v>
      </c>
    </row>
    <row r="177" spans="1:8">
      <c r="A177" s="158" t="str">
        <f>Latest!B209</f>
        <v>PAN002</v>
      </c>
      <c r="B177" s="6" t="str">
        <f>Latest!C209</f>
        <v>Cooking pot with lid</v>
      </c>
      <c r="C177" s="6" t="str">
        <f>Latest!D209</f>
        <v>-</v>
      </c>
      <c r="D177" s="6" t="str">
        <f>Latest!E209</f>
        <v>-</v>
      </c>
      <c r="E177" s="6" t="str">
        <f>Latest!F209</f>
        <v>L</v>
      </c>
      <c r="F177" s="6" t="str">
        <f>Latest!G209</f>
        <v>Silver</v>
      </c>
      <c r="G177" s="6">
        <f>Latest!M209</f>
        <v>4</v>
      </c>
      <c r="H177" s="23">
        <f>Latest!N209</f>
        <v>4</v>
      </c>
    </row>
    <row r="178" spans="1:8">
      <c r="A178" s="158" t="str">
        <f>Latest!B210</f>
        <v>PAN003</v>
      </c>
      <c r="B178" s="6" t="str">
        <f>Latest!C210</f>
        <v>Small cooking billy</v>
      </c>
      <c r="C178" s="6" t="str">
        <f>Latest!D210</f>
        <v>-</v>
      </c>
      <c r="D178" s="6" t="str">
        <f>Latest!E210</f>
        <v>-</v>
      </c>
      <c r="E178" s="6" t="str">
        <f>Latest!F210</f>
        <v>S</v>
      </c>
      <c r="F178" s="6" t="str">
        <f>Latest!G210</f>
        <v>Silver</v>
      </c>
      <c r="G178" s="6">
        <f>Latest!M210</f>
        <v>8</v>
      </c>
      <c r="H178" s="23">
        <f>Latest!N210</f>
        <v>4</v>
      </c>
    </row>
    <row r="179" spans="1:8">
      <c r="A179" s="158" t="str">
        <f>Latest!B211</f>
        <v>PAN004</v>
      </c>
      <c r="B179" s="6" t="str">
        <f>Latest!C211</f>
        <v>Steel bowl</v>
      </c>
      <c r="C179" s="6" t="str">
        <f>Latest!D211</f>
        <v>-</v>
      </c>
      <c r="D179" s="6" t="str">
        <f>Latest!E211</f>
        <v>-</v>
      </c>
      <c r="E179" s="6" t="str">
        <f>Latest!F211</f>
        <v>S</v>
      </c>
      <c r="F179" s="6" t="str">
        <f>Latest!G211</f>
        <v>Silver</v>
      </c>
      <c r="G179" s="6">
        <f>Latest!M211</f>
        <v>7</v>
      </c>
      <c r="H179" s="23">
        <f>Latest!N211</f>
        <v>2.0999999999999996</v>
      </c>
    </row>
    <row r="180" spans="1:8">
      <c r="A180" s="158" t="str">
        <f>Latest!B212</f>
        <v>PAN005</v>
      </c>
      <c r="B180" s="6" t="str">
        <f>Latest!C212</f>
        <v>Metal mug</v>
      </c>
      <c r="C180" s="6" t="str">
        <f>Latest!D212</f>
        <v>-</v>
      </c>
      <c r="D180" s="6" t="str">
        <f>Latest!E212</f>
        <v>-</v>
      </c>
      <c r="E180" s="6" t="str">
        <f>Latest!F212</f>
        <v>S</v>
      </c>
      <c r="F180" s="6" t="str">
        <f>Latest!G212</f>
        <v>Silver</v>
      </c>
      <c r="G180" s="6">
        <f>Latest!M212</f>
        <v>9</v>
      </c>
      <c r="H180" s="23" t="str">
        <f>Latest!N212</f>
        <v>-</v>
      </c>
    </row>
    <row r="181" spans="1:8">
      <c r="A181" s="158" t="str">
        <f>Latest!B213</f>
        <v>WOK001</v>
      </c>
      <c r="B181" s="6" t="str">
        <f>Latest!C213</f>
        <v>Large Wok</v>
      </c>
      <c r="C181" s="6" t="str">
        <f>Latest!D213</f>
        <v>Typhoon</v>
      </c>
      <c r="D181" s="6">
        <f>Latest!E213</f>
        <v>0</v>
      </c>
      <c r="E181" s="6" t="str">
        <f>Latest!F213</f>
        <v>13.5 inch</v>
      </c>
      <c r="F181" s="6" t="str">
        <f>Latest!G213</f>
        <v>Black</v>
      </c>
      <c r="G181" s="6">
        <f>Latest!M213</f>
        <v>6</v>
      </c>
      <c r="H181" s="23">
        <f>Latest!N213</f>
        <v>18</v>
      </c>
    </row>
    <row r="182" spans="1:8">
      <c r="A182" s="158">
        <f>Latest!B214</f>
        <v>0</v>
      </c>
      <c r="B182" s="6">
        <f>Latest!C214</f>
        <v>0</v>
      </c>
      <c r="C182" s="6">
        <f>Latest!D214</f>
        <v>0</v>
      </c>
      <c r="D182" s="6">
        <f>Latest!E214</f>
        <v>0</v>
      </c>
      <c r="E182" s="6">
        <f>Latest!F214</f>
        <v>0</v>
      </c>
      <c r="F182" s="6">
        <f>Latest!G214</f>
        <v>0</v>
      </c>
      <c r="G182" s="6">
        <f>Latest!M214</f>
        <v>0</v>
      </c>
      <c r="H182" s="23">
        <f>Latest!N214</f>
        <v>0</v>
      </c>
    </row>
    <row r="183" spans="1:8">
      <c r="A183" s="158" t="str">
        <f>Latest!B215</f>
        <v>POT001</v>
      </c>
      <c r="B183" s="6" t="str">
        <f>Latest!C215</f>
        <v>Steel Pot</v>
      </c>
      <c r="C183" s="6" t="str">
        <f>Latest!D215</f>
        <v>/</v>
      </c>
      <c r="D183" s="6">
        <f>Latest!E215</f>
        <v>0</v>
      </c>
      <c r="E183" s="6" t="str">
        <f>Latest!F215</f>
        <v>12 inch</v>
      </c>
      <c r="F183" s="6" t="str">
        <f>Latest!G215</f>
        <v>Cream yellow</v>
      </c>
      <c r="G183" s="6">
        <f>Latest!M215</f>
        <v>7</v>
      </c>
      <c r="H183" s="23">
        <f>Latest!N215</f>
        <v>14</v>
      </c>
    </row>
    <row r="184" spans="1:8">
      <c r="A184" s="158" t="str">
        <f>Latest!B216</f>
        <v>POT003</v>
      </c>
      <c r="B184" s="6" t="str">
        <f>Latest!C216</f>
        <v>Steel Pot</v>
      </c>
      <c r="C184" s="6" t="str">
        <f>Latest!D216</f>
        <v>Morrisons</v>
      </c>
      <c r="D184" s="6" t="str">
        <f>Latest!E216</f>
        <v>YourHome</v>
      </c>
      <c r="E184" s="6">
        <f>Latest!F216</f>
        <v>0</v>
      </c>
      <c r="F184" s="6" t="str">
        <f>Latest!G216</f>
        <v>Shiny silver</v>
      </c>
      <c r="G184" s="6">
        <f>Latest!M216</f>
        <v>8</v>
      </c>
      <c r="H184" s="23">
        <f>Latest!N216</f>
        <v>0</v>
      </c>
    </row>
    <row r="185" spans="1:8">
      <c r="A185" s="158" t="str">
        <f>Latest!B217</f>
        <v>POT004</v>
      </c>
      <c r="B185" s="6" t="str">
        <f>Latest!C217</f>
        <v>Steel Pot</v>
      </c>
      <c r="C185" s="6" t="str">
        <f>Latest!D217</f>
        <v>Morrisons</v>
      </c>
      <c r="D185" s="6" t="str">
        <f>Latest!E217</f>
        <v>YourHome</v>
      </c>
      <c r="E185" s="6">
        <f>Latest!F217</f>
        <v>0</v>
      </c>
      <c r="F185" s="6" t="str">
        <f>Latest!G217</f>
        <v>Shiny silver</v>
      </c>
      <c r="G185" s="6">
        <f>Latest!M217</f>
        <v>9</v>
      </c>
      <c r="H185" s="23">
        <f>Latest!N217</f>
        <v>0</v>
      </c>
    </row>
    <row r="186" spans="1:8">
      <c r="A186" s="158">
        <f>Latest!B219</f>
        <v>0</v>
      </c>
      <c r="B186" s="6">
        <f>Latest!C219</f>
        <v>0</v>
      </c>
      <c r="C186" s="6">
        <f>Latest!D219</f>
        <v>0</v>
      </c>
      <c r="D186" s="6">
        <f>Latest!E219</f>
        <v>0</v>
      </c>
      <c r="E186" s="6">
        <f>Latest!F219</f>
        <v>0</v>
      </c>
      <c r="F186" s="6">
        <f>Latest!G219</f>
        <v>0</v>
      </c>
      <c r="G186" s="6">
        <f>Latest!M219</f>
        <v>0</v>
      </c>
      <c r="H186" s="23">
        <f>Latest!N219</f>
        <v>0</v>
      </c>
    </row>
    <row r="187" spans="1:8" s="163" customFormat="1">
      <c r="A187" s="162" t="str">
        <f>Latest!B220</f>
        <v>GRP001</v>
      </c>
      <c r="B187" s="5" t="str">
        <f>Latest!C220</f>
        <v>Grill Pan</v>
      </c>
      <c r="C187" s="5">
        <f>Latest!D220</f>
        <v>0</v>
      </c>
      <c r="D187" s="5" t="str">
        <f>Latest!E220</f>
        <v>-</v>
      </c>
      <c r="E187" s="5" t="str">
        <f>Latest!F220</f>
        <v>-</v>
      </c>
      <c r="F187" s="5" t="str">
        <f>Latest!G220</f>
        <v>Silver</v>
      </c>
      <c r="G187" s="5">
        <f>Latest!M220</f>
        <v>7</v>
      </c>
      <c r="H187" s="32">
        <f>Latest!N220</f>
        <v>7</v>
      </c>
    </row>
    <row r="188" spans="1:8">
      <c r="A188" s="158">
        <f>Latest!B228</f>
        <v>0</v>
      </c>
      <c r="B188" s="6">
        <f>Latest!C228</f>
        <v>0</v>
      </c>
      <c r="C188" s="6">
        <f>Latest!D228</f>
        <v>0</v>
      </c>
      <c r="D188" s="6">
        <f>Latest!E228</f>
        <v>0</v>
      </c>
      <c r="E188" s="6">
        <f>Latest!F228</f>
        <v>0</v>
      </c>
      <c r="F188" s="6">
        <f>Latest!G228</f>
        <v>0</v>
      </c>
      <c r="G188" s="6">
        <f>Latest!M228</f>
        <v>0</v>
      </c>
      <c r="H188" s="23">
        <f>Latest!N228</f>
        <v>0</v>
      </c>
    </row>
    <row r="189" spans="1:8">
      <c r="A189" s="158" t="str">
        <f>Latest!B229</f>
        <v>CKR001</v>
      </c>
      <c r="B189" s="6" t="str">
        <f>Latest!C229</f>
        <v>Gas Cooker</v>
      </c>
      <c r="C189" s="6" t="str">
        <f>Latest!D229</f>
        <v>Coleman</v>
      </c>
      <c r="D189" s="6" t="str">
        <f>Latest!E229</f>
        <v>Epigrill 300</v>
      </c>
      <c r="E189" s="6" t="str">
        <f>Latest!F229</f>
        <v>2 rings</v>
      </c>
      <c r="F189" s="6" t="str">
        <f>Latest!G229</f>
        <v>Silver</v>
      </c>
      <c r="G189" s="6">
        <f>Latest!M229</f>
        <v>5</v>
      </c>
      <c r="H189" s="23">
        <f>Latest!N229</f>
        <v>35.494999999999997</v>
      </c>
    </row>
    <row r="190" spans="1:8">
      <c r="A190" s="158" t="str">
        <f>Latest!B230</f>
        <v>CKR002</v>
      </c>
      <c r="B190" s="6" t="str">
        <f>Latest!C230</f>
        <v>Gas Cooker</v>
      </c>
      <c r="C190" s="6" t="str">
        <f>Latest!D230</f>
        <v>Coleman?</v>
      </c>
      <c r="D190" s="6" t="str">
        <f>Latest!E230</f>
        <v>Epigrill 300?</v>
      </c>
      <c r="E190" s="6" t="str">
        <f>Latest!F230</f>
        <v>2 rings</v>
      </c>
      <c r="F190" s="6" t="str">
        <f>Latest!G230</f>
        <v>Green</v>
      </c>
      <c r="G190" s="6">
        <f>Latest!M230</f>
        <v>5</v>
      </c>
      <c r="H190" s="23">
        <f>Latest!N230</f>
        <v>35</v>
      </c>
    </row>
    <row r="191" spans="1:8">
      <c r="A191" s="158" t="str">
        <f>Latest!B231</f>
        <v>-</v>
      </c>
      <c r="B191" s="6" t="str">
        <f>Latest!C231</f>
        <v>gas burner</v>
      </c>
      <c r="C191" s="6" t="str">
        <f>Latest!D231</f>
        <v>campingaz?</v>
      </c>
      <c r="D191" s="6">
        <f>Latest!E231</f>
        <v>0</v>
      </c>
      <c r="E191" s="6">
        <f>Latest!F231</f>
        <v>0</v>
      </c>
      <c r="F191" s="6" t="str">
        <f>Latest!G231</f>
        <v>blue</v>
      </c>
      <c r="G191" s="6">
        <f>Latest!M231</f>
        <v>8</v>
      </c>
      <c r="H191" s="23">
        <f>Latest!N231</f>
        <v>16</v>
      </c>
    </row>
    <row r="192" spans="1:8">
      <c r="A192" s="158">
        <f>Latest!B232</f>
        <v>0</v>
      </c>
      <c r="B192" s="6">
        <f>Latest!C232</f>
        <v>0</v>
      </c>
      <c r="C192" s="6">
        <f>Latest!D232</f>
        <v>0</v>
      </c>
      <c r="D192" s="6">
        <f>Latest!E232</f>
        <v>0</v>
      </c>
      <c r="E192" s="6">
        <f>Latest!F232</f>
        <v>0</v>
      </c>
      <c r="F192" s="6">
        <f>Latest!G232</f>
        <v>0</v>
      </c>
      <c r="G192" s="6">
        <f>Latest!M232</f>
        <v>0</v>
      </c>
      <c r="H192" s="23">
        <f>Latest!N232</f>
        <v>0</v>
      </c>
    </row>
    <row r="193" spans="1:8">
      <c r="A193" s="158" t="str">
        <f>Latest!B233</f>
        <v>-</v>
      </c>
      <c r="B193" s="6" t="str">
        <f>Latest!C233</f>
        <v>Gas Cylinder</v>
      </c>
      <c r="C193" s="6" t="str">
        <f>Latest!D233</f>
        <v>Campingaz</v>
      </c>
      <c r="D193" s="6" t="str">
        <f>Latest!E233</f>
        <v>Class 2?</v>
      </c>
      <c r="E193" s="6" t="str">
        <f>Latest!F233</f>
        <v>6lb? (small)</v>
      </c>
      <c r="F193" s="6" t="str">
        <f>Latest!G233</f>
        <v>Blue</v>
      </c>
      <c r="G193" s="6">
        <f>Latest!M233</f>
        <v>8</v>
      </c>
      <c r="H193" s="23" t="str">
        <f>Latest!N233</f>
        <v>-</v>
      </c>
    </row>
    <row r="194" spans="1:8">
      <c r="A194" s="158" t="str">
        <f>Latest!B234</f>
        <v>-</v>
      </c>
      <c r="B194" s="6" t="str">
        <f>Latest!C234</f>
        <v>Gas Cylinder</v>
      </c>
      <c r="C194" s="6" t="str">
        <f>Latest!D234</f>
        <v>Campingaz</v>
      </c>
      <c r="D194" s="6" t="str">
        <f>Latest!E234</f>
        <v>Class 2?</v>
      </c>
      <c r="E194" s="6" t="str">
        <f>Latest!F234</f>
        <v>6lb? (small)</v>
      </c>
      <c r="F194" s="6" t="str">
        <f>Latest!G234</f>
        <v>Blue</v>
      </c>
      <c r="G194" s="6">
        <f>Latest!M234</f>
        <v>8</v>
      </c>
      <c r="H194" s="23" t="str">
        <f>Latest!N234</f>
        <v>-</v>
      </c>
    </row>
    <row r="195" spans="1:8">
      <c r="A195" s="158" t="str">
        <f>Latest!B235</f>
        <v>-</v>
      </c>
      <c r="B195" s="6" t="str">
        <f>Latest!C235</f>
        <v>Gas Cylinder</v>
      </c>
      <c r="C195" s="6" t="str">
        <f>Latest!D235</f>
        <v>Campingaz</v>
      </c>
      <c r="D195" s="6" t="str">
        <f>Latest!E235</f>
        <v>Class 2?</v>
      </c>
      <c r="E195" s="6" t="str">
        <f>Latest!F235</f>
        <v>6lb? (small)</v>
      </c>
      <c r="F195" s="6" t="str">
        <f>Latest!G235</f>
        <v>Blue</v>
      </c>
      <c r="G195" s="6">
        <f>Latest!M235</f>
        <v>8</v>
      </c>
      <c r="H195" s="23" t="str">
        <f>Latest!N235</f>
        <v>-</v>
      </c>
    </row>
    <row r="196" spans="1:8">
      <c r="A196" s="158" t="str">
        <f>Latest!B236</f>
        <v>-</v>
      </c>
      <c r="B196" s="6" t="str">
        <f>Latest!C236</f>
        <v>Gas Cylinder</v>
      </c>
      <c r="C196" s="6" t="str">
        <f>Latest!D236</f>
        <v>Campingaz</v>
      </c>
      <c r="D196" s="6" t="str">
        <f>Latest!E236</f>
        <v>Class 2?</v>
      </c>
      <c r="E196" s="6" t="str">
        <f>Latest!F236</f>
        <v>6lb? (small)</v>
      </c>
      <c r="F196" s="6" t="str">
        <f>Latest!G236</f>
        <v>Blue</v>
      </c>
      <c r="G196" s="6">
        <f>Latest!M236</f>
        <v>8</v>
      </c>
      <c r="H196" s="23" t="str">
        <f>Latest!N236</f>
        <v>-</v>
      </c>
    </row>
    <row r="197" spans="1:8">
      <c r="A197" s="158" t="str">
        <f>Latest!B237</f>
        <v>-</v>
      </c>
      <c r="B197" s="6" t="str">
        <f>Latest!C237</f>
        <v>Gas Cylinder</v>
      </c>
      <c r="C197" s="6" t="str">
        <f>Latest!D237</f>
        <v>Campingaz</v>
      </c>
      <c r="D197" s="6" t="str">
        <f>Latest!E237</f>
        <v>Class 2?</v>
      </c>
      <c r="E197" s="6" t="str">
        <f>Latest!F237</f>
        <v>12lb? (big)</v>
      </c>
      <c r="F197" s="6" t="str">
        <f>Latest!G237</f>
        <v>Blue</v>
      </c>
      <c r="G197" s="6">
        <f>Latest!M237</f>
        <v>8</v>
      </c>
      <c r="H197" s="23" t="str">
        <f>Latest!N237</f>
        <v>-</v>
      </c>
    </row>
    <row r="198" spans="1:8">
      <c r="A198" s="158" t="str">
        <f>Latest!B238</f>
        <v>-</v>
      </c>
      <c r="B198" s="6" t="str">
        <f>Latest!C238</f>
        <v>Gas Cylinder</v>
      </c>
      <c r="C198" s="6" t="str">
        <f>Latest!D238</f>
        <v>Campingaz</v>
      </c>
      <c r="D198" s="6" t="str">
        <f>Latest!E238</f>
        <v>Class 2?</v>
      </c>
      <c r="E198" s="6" t="str">
        <f>Latest!F238</f>
        <v>12lb? (big)</v>
      </c>
      <c r="F198" s="6" t="str">
        <f>Latest!G238</f>
        <v>Blue</v>
      </c>
      <c r="G198" s="6">
        <f>Latest!M238</f>
        <v>8</v>
      </c>
      <c r="H198" s="23" t="str">
        <f>Latest!N238</f>
        <v>-</v>
      </c>
    </row>
    <row r="199" spans="1:8">
      <c r="A199" s="158">
        <f>Latest!B239</f>
        <v>0</v>
      </c>
      <c r="B199" s="6">
        <f>Latest!C239</f>
        <v>0</v>
      </c>
      <c r="C199" s="6">
        <f>Latest!D239</f>
        <v>0</v>
      </c>
      <c r="D199" s="6">
        <f>Latest!E239</f>
        <v>0</v>
      </c>
      <c r="E199" s="6">
        <f>Latest!F239</f>
        <v>0</v>
      </c>
      <c r="F199" s="6">
        <f>Latest!G239</f>
        <v>0</v>
      </c>
      <c r="G199" s="6">
        <f>Latest!M239</f>
        <v>0</v>
      </c>
      <c r="H199" s="23">
        <f>Latest!N239</f>
        <v>0</v>
      </c>
    </row>
    <row r="200" spans="1:8">
      <c r="A200" s="158" t="str">
        <f>Latest!B240</f>
        <v>HOS001</v>
      </c>
      <c r="B200" s="6" t="str">
        <f>Latest!C240</f>
        <v>Gas Hose</v>
      </c>
      <c r="C200" s="6" t="str">
        <f>Latest!D240</f>
        <v>-</v>
      </c>
      <c r="D200" s="6" t="str">
        <f>Latest!E240</f>
        <v>-</v>
      </c>
      <c r="E200" s="6" t="str">
        <f>Latest!F240</f>
        <v>ca</v>
      </c>
      <c r="F200" s="6" t="str">
        <f>Latest!G240</f>
        <v>Black</v>
      </c>
      <c r="G200" s="6">
        <f>Latest!M240</f>
        <v>6</v>
      </c>
      <c r="H200" s="23">
        <f>Latest!N240</f>
        <v>10.799999999999999</v>
      </c>
    </row>
    <row r="201" spans="1:8">
      <c r="A201" s="158" t="str">
        <f>Latest!B241</f>
        <v>HOS002</v>
      </c>
      <c r="B201" s="6" t="str">
        <f>Latest!C241</f>
        <v>Gas Hose</v>
      </c>
      <c r="C201" s="6" t="str">
        <f>Latest!D241</f>
        <v>-</v>
      </c>
      <c r="D201" s="6" t="str">
        <f>Latest!E241</f>
        <v>-</v>
      </c>
      <c r="E201" s="6" t="str">
        <f>Latest!F241</f>
        <v>1 metre</v>
      </c>
      <c r="F201" s="6" t="str">
        <f>Latest!G241</f>
        <v>Black</v>
      </c>
      <c r="G201" s="6">
        <f>Latest!M241</f>
        <v>6</v>
      </c>
      <c r="H201" s="23">
        <f>Latest!N241</f>
        <v>10.799999999999999</v>
      </c>
    </row>
    <row r="202" spans="1:8">
      <c r="A202" s="158" t="str">
        <f>Latest!B242</f>
        <v>HOS003</v>
      </c>
      <c r="B202" s="6" t="str">
        <f>Latest!C242</f>
        <v>Gas Hose</v>
      </c>
      <c r="C202" s="6" t="str">
        <f>Latest!D242</f>
        <v>-</v>
      </c>
      <c r="D202" s="6" t="str">
        <f>Latest!E242</f>
        <v>-</v>
      </c>
      <c r="E202" s="6">
        <f>Latest!F242</f>
        <v>0</v>
      </c>
      <c r="F202" s="6" t="str">
        <f>Latest!G242</f>
        <v>Orange</v>
      </c>
      <c r="G202" s="6">
        <f>Latest!M242</f>
        <v>10</v>
      </c>
      <c r="H202" s="23">
        <f>Latest!N242</f>
        <v>3.99</v>
      </c>
    </row>
    <row r="203" spans="1:8">
      <c r="A203" s="158">
        <f>Latest!B243</f>
        <v>0</v>
      </c>
      <c r="B203" s="6">
        <f>Latest!C243</f>
        <v>0</v>
      </c>
      <c r="C203" s="6">
        <f>Latest!D243</f>
        <v>0</v>
      </c>
      <c r="D203" s="6">
        <f>Latest!E243</f>
        <v>0</v>
      </c>
      <c r="E203" s="6">
        <f>Latest!F243</f>
        <v>0</v>
      </c>
      <c r="F203" s="6">
        <f>Latest!G243</f>
        <v>0</v>
      </c>
      <c r="G203" s="6">
        <f>Latest!M243</f>
        <v>0</v>
      </c>
      <c r="H203" s="23">
        <f>Latest!N243</f>
        <v>0</v>
      </c>
    </row>
    <row r="204" spans="1:8">
      <c r="A204" s="158" t="str">
        <f>Latest!B244</f>
        <v>REG001</v>
      </c>
      <c r="B204" s="6" t="str">
        <f>Latest!C244</f>
        <v>Gas Regulator</v>
      </c>
      <c r="C204" s="6" t="str">
        <f>Latest!D244</f>
        <v>Coleman</v>
      </c>
      <c r="D204" s="6" t="str">
        <f>Latest!E244</f>
        <v>BS3016</v>
      </c>
      <c r="E204" s="6" t="str">
        <f>Latest!F244</f>
        <v>norm - 28mbar</v>
      </c>
      <c r="F204" s="6" t="str">
        <f>Latest!G244</f>
        <v>Gold</v>
      </c>
      <c r="G204" s="6">
        <f>Latest!M244</f>
        <v>6</v>
      </c>
      <c r="H204" s="23">
        <f>Latest!N244</f>
        <v>4.8</v>
      </c>
    </row>
    <row r="205" spans="1:8">
      <c r="A205" s="158" t="str">
        <f>Latest!B245</f>
        <v>REG002</v>
      </c>
      <c r="B205" s="6" t="str">
        <f>Latest!C245</f>
        <v>Gas Regulator</v>
      </c>
      <c r="C205" s="6" t="str">
        <f>Latest!D245</f>
        <v>Campingaz</v>
      </c>
      <c r="D205" s="6" t="str">
        <f>Latest!E245</f>
        <v>Type 794</v>
      </c>
      <c r="E205" s="6" t="str">
        <f>Latest!F245</f>
        <v>28/30mbar</v>
      </c>
      <c r="F205" s="6" t="str">
        <f>Latest!G245</f>
        <v>Blue</v>
      </c>
      <c r="G205" s="6">
        <f>Latest!M245</f>
        <v>8</v>
      </c>
      <c r="H205" s="23">
        <f>Latest!N245</f>
        <v>7.99</v>
      </c>
    </row>
    <row r="206" spans="1:8">
      <c r="A206" s="158">
        <f>Latest!B246</f>
        <v>0</v>
      </c>
      <c r="B206" s="6">
        <f>Latest!C246</f>
        <v>0</v>
      </c>
      <c r="C206" s="6">
        <f>Latest!D246</f>
        <v>0</v>
      </c>
      <c r="D206" s="6">
        <f>Latest!E246</f>
        <v>0</v>
      </c>
      <c r="E206" s="6">
        <f>Latest!F246</f>
        <v>0</v>
      </c>
      <c r="F206" s="6">
        <f>Latest!G246</f>
        <v>0</v>
      </c>
      <c r="G206" s="6">
        <f>Latest!M246</f>
        <v>0</v>
      </c>
      <c r="H206" s="23">
        <f>Latest!N246</f>
        <v>0</v>
      </c>
    </row>
    <row r="207" spans="1:8">
      <c r="A207" s="158" t="str">
        <f>Latest!B247</f>
        <v>LMP001</v>
      </c>
      <c r="B207" s="6" t="str">
        <f>Latest!C247</f>
        <v>Camping Lamp</v>
      </c>
      <c r="C207" s="6" t="str">
        <f>Latest!D247</f>
        <v>Hi-Gear</v>
      </c>
      <c r="D207" s="6" t="str">
        <f>Latest!E247</f>
        <v>-</v>
      </c>
      <c r="E207" s="6" t="str">
        <f>Latest!F247</f>
        <v>-</v>
      </c>
      <c r="F207" s="6" t="str">
        <f>Latest!G247</f>
        <v>Blue/White</v>
      </c>
      <c r="G207" s="6">
        <f>Latest!M247</f>
        <v>7</v>
      </c>
      <c r="H207" s="23">
        <f>Latest!N247</f>
        <v>4.165</v>
      </c>
    </row>
    <row r="208" spans="1:8">
      <c r="A208" s="158">
        <f>Latest!B248</f>
        <v>0</v>
      </c>
      <c r="B208" s="6">
        <f>Latest!C248</f>
        <v>0</v>
      </c>
      <c r="C208" s="6">
        <f>Latest!D248</f>
        <v>0</v>
      </c>
      <c r="D208" s="6">
        <f>Latest!E248</f>
        <v>0</v>
      </c>
      <c r="E208" s="6">
        <f>Latest!F248</f>
        <v>0</v>
      </c>
      <c r="F208" s="6">
        <f>Latest!G248</f>
        <v>0</v>
      </c>
      <c r="G208" s="6">
        <f>Latest!M248</f>
        <v>0</v>
      </c>
      <c r="H208" s="23">
        <f>Latest!N248</f>
        <v>0</v>
      </c>
    </row>
    <row r="209" spans="1:8">
      <c r="A209" s="158" t="str">
        <f>Latest!B249</f>
        <v>HTC001</v>
      </c>
      <c r="B209" s="6" t="str">
        <f>Latest!C249</f>
        <v>Head Torch</v>
      </c>
      <c r="C209" s="6" t="str">
        <f>Latest!D249</f>
        <v>Petzl</v>
      </c>
      <c r="D209" s="6" t="str">
        <f>Latest!E249</f>
        <v>micro</v>
      </c>
      <c r="E209" s="6" t="str">
        <f>Latest!F249</f>
        <v>-</v>
      </c>
      <c r="F209" s="6" t="str">
        <f>Latest!G249</f>
        <v>Black/Purple</v>
      </c>
      <c r="G209" s="6">
        <f>Latest!M249</f>
        <v>8</v>
      </c>
      <c r="H209" s="23">
        <f>Latest!N249</f>
        <v>11.992000000000001</v>
      </c>
    </row>
    <row r="210" spans="1:8">
      <c r="A210" s="158" t="str">
        <f>Latest!B250</f>
        <v>HTC002</v>
      </c>
      <c r="B210" s="6" t="str">
        <f>Latest!C250</f>
        <v>Head Torch</v>
      </c>
      <c r="C210" s="6" t="str">
        <f>Latest!D250</f>
        <v>Pro Elec</v>
      </c>
      <c r="D210" s="6">
        <f>Latest!E250</f>
        <v>0</v>
      </c>
      <c r="E210" s="6" t="str">
        <f>Latest!F250</f>
        <v>70 x 55 x 60 mm</v>
      </c>
      <c r="F210" s="6" t="str">
        <f>Latest!G250</f>
        <v>Black/Gray</v>
      </c>
      <c r="G210" s="6">
        <f>Latest!M250</f>
        <v>8</v>
      </c>
      <c r="H210" s="23">
        <f>Latest!N250</f>
        <v>1.2480000000000002</v>
      </c>
    </row>
    <row r="211" spans="1:8">
      <c r="A211" s="158" t="str">
        <f>Latest!B251</f>
        <v>HTC003</v>
      </c>
      <c r="B211" s="6" t="str">
        <f>Latest!C251</f>
        <v>Head Torch</v>
      </c>
      <c r="C211" s="6" t="str">
        <f>Latest!D251</f>
        <v>Pro Elec</v>
      </c>
      <c r="D211" s="6">
        <f>Latest!E251</f>
        <v>0</v>
      </c>
      <c r="E211" s="6" t="str">
        <f>Latest!F251</f>
        <v>70 x 55 x 60 mm</v>
      </c>
      <c r="F211" s="6" t="str">
        <f>Latest!G251</f>
        <v>Black/Gray</v>
      </c>
      <c r="G211" s="6">
        <f>Latest!M251</f>
        <v>8</v>
      </c>
      <c r="H211" s="23">
        <f>Latest!N251</f>
        <v>1.2480000000000002</v>
      </c>
    </row>
    <row r="212" spans="1:8">
      <c r="A212" s="158" t="str">
        <f>Latest!B252</f>
        <v>HTC004</v>
      </c>
      <c r="B212" s="6" t="str">
        <f>Latest!C252</f>
        <v>Head Torch</v>
      </c>
      <c r="C212" s="6" t="str">
        <f>Latest!D252</f>
        <v>Higear</v>
      </c>
      <c r="D212" s="6" t="str">
        <f>Latest!E252</f>
        <v>micro</v>
      </c>
      <c r="E212" s="6" t="str">
        <f>Latest!F252</f>
        <v>-</v>
      </c>
      <c r="F212" s="6" t="str">
        <f>Latest!G252</f>
        <v>Black</v>
      </c>
      <c r="G212" s="6">
        <f>Latest!M252</f>
        <v>6</v>
      </c>
      <c r="H212" s="23">
        <f>Latest!N252</f>
        <v>8.9939999999999998</v>
      </c>
    </row>
    <row r="213" spans="1:8">
      <c r="A213" s="158" t="str">
        <f>Latest!B253</f>
        <v>HTC005</v>
      </c>
      <c r="B213" s="6" t="str">
        <f>Latest!C253</f>
        <v>Head Torch</v>
      </c>
      <c r="C213" s="6" t="str">
        <f>Latest!D253</f>
        <v>Pro Elec</v>
      </c>
      <c r="D213" s="6">
        <f>Latest!E253</f>
        <v>0</v>
      </c>
      <c r="E213" s="6" t="str">
        <f>Latest!F253</f>
        <v>70 x 55 x 60 mm</v>
      </c>
      <c r="F213" s="6" t="str">
        <f>Latest!G253</f>
        <v>Black/Gray</v>
      </c>
      <c r="G213" s="6">
        <f>Latest!M253</f>
        <v>10</v>
      </c>
      <c r="H213" s="23">
        <f>Latest!N253</f>
        <v>1.56</v>
      </c>
    </row>
    <row r="214" spans="1:8">
      <c r="A214" s="158" t="str">
        <f>Latest!B254</f>
        <v>HTC006</v>
      </c>
      <c r="B214" s="6" t="str">
        <f>Latest!C254</f>
        <v>Head Torch</v>
      </c>
      <c r="C214" s="6" t="str">
        <f>Latest!D254</f>
        <v>Pro Elec</v>
      </c>
      <c r="D214" s="6">
        <f>Latest!E254</f>
        <v>0</v>
      </c>
      <c r="E214" s="6" t="str">
        <f>Latest!F254</f>
        <v>70 x 55 x 60 mm</v>
      </c>
      <c r="F214" s="6" t="str">
        <f>Latest!G254</f>
        <v>Black/Gray</v>
      </c>
      <c r="G214" s="6">
        <f>Latest!M254</f>
        <v>10</v>
      </c>
      <c r="H214" s="23">
        <f>Latest!N254</f>
        <v>1.56</v>
      </c>
    </row>
    <row r="215" spans="1:8">
      <c r="A215" s="158" t="str">
        <f>Latest!B255</f>
        <v>HTC007</v>
      </c>
      <c r="B215" s="6" t="str">
        <f>Latest!C255</f>
        <v>Head Torch</v>
      </c>
      <c r="C215" s="6" t="str">
        <f>Latest!D255</f>
        <v>Higear</v>
      </c>
      <c r="D215" s="6" t="str">
        <f>Latest!E255</f>
        <v>micro</v>
      </c>
      <c r="E215" s="6" t="str">
        <f>Latest!F255</f>
        <v>-</v>
      </c>
      <c r="F215" s="6" t="str">
        <f>Latest!G255</f>
        <v>Black</v>
      </c>
      <c r="G215" s="6">
        <f>Latest!M255</f>
        <v>8</v>
      </c>
      <c r="H215" s="23">
        <f>Latest!N255</f>
        <v>3.9920000000000004</v>
      </c>
    </row>
    <row r="216" spans="1:8" s="163" customFormat="1">
      <c r="A216" s="162" t="str">
        <f>Latest!B256</f>
        <v>HTC008</v>
      </c>
      <c r="B216" s="5" t="str">
        <f>Latest!C256</f>
        <v>Head Torch</v>
      </c>
      <c r="C216" s="5" t="str">
        <f>Latest!D256</f>
        <v>Pro Elec</v>
      </c>
      <c r="D216" s="5">
        <f>Latest!E256</f>
        <v>0</v>
      </c>
      <c r="E216" s="5" t="str">
        <f>Latest!F256</f>
        <v>70 x 55 x 60 mm</v>
      </c>
      <c r="F216" s="5" t="str">
        <f>Latest!G256</f>
        <v>Black/Gray</v>
      </c>
      <c r="G216" s="5">
        <f>Latest!M256</f>
        <v>10</v>
      </c>
      <c r="H216" s="32">
        <f>Latest!N256</f>
        <v>1.56</v>
      </c>
    </row>
    <row r="217" spans="1:8">
      <c r="A217" s="158" t="str">
        <f>Latest!B257</f>
        <v>HTC009</v>
      </c>
      <c r="B217" s="6" t="str">
        <f>Latest!C257</f>
        <v>Head Torch</v>
      </c>
      <c r="C217" s="6" t="str">
        <f>Latest!D257</f>
        <v>Petzl</v>
      </c>
      <c r="D217" s="6" t="str">
        <f>Latest!E257</f>
        <v>Tikkina 2</v>
      </c>
      <c r="E217" s="6">
        <f>Latest!F257</f>
        <v>0</v>
      </c>
      <c r="F217" s="6" t="str">
        <f>Latest!G257</f>
        <v>Blue</v>
      </c>
      <c r="G217" s="6">
        <f>Latest!M257</f>
        <v>10</v>
      </c>
      <c r="H217" s="23">
        <f>Latest!N257</f>
        <v>19.989999999999998</v>
      </c>
    </row>
    <row r="218" spans="1:8">
      <c r="A218" s="158" t="str">
        <f>Latest!B258</f>
        <v>HTC010</v>
      </c>
      <c r="B218" s="6" t="str">
        <f>Latest!C258</f>
        <v>Head Torch</v>
      </c>
      <c r="C218" s="6" t="str">
        <f>Latest!D258</f>
        <v>Higear</v>
      </c>
      <c r="D218" s="6" t="str">
        <f>Latest!E258</f>
        <v>Micro headlight</v>
      </c>
      <c r="E218" s="6">
        <f>Latest!F258</f>
        <v>0</v>
      </c>
      <c r="F218" s="6" t="str">
        <f>Latest!G258</f>
        <v>Silver</v>
      </c>
      <c r="G218" s="6">
        <f>Latest!M258</f>
        <v>10</v>
      </c>
      <c r="H218" s="23">
        <f>Latest!N258</f>
        <v>3.99</v>
      </c>
    </row>
    <row r="219" spans="1:8">
      <c r="A219" s="158" t="str">
        <f>Latest!B259</f>
        <v>HTC011</v>
      </c>
      <c r="B219" s="6" t="str">
        <f>Latest!C259</f>
        <v>Head Torch</v>
      </c>
      <c r="C219" s="6" t="str">
        <f>Latest!D259</f>
        <v>Higear</v>
      </c>
      <c r="D219" s="6" t="str">
        <f>Latest!E259</f>
        <v>Micro headlight</v>
      </c>
      <c r="E219" s="6">
        <f>Latest!F259</f>
        <v>0</v>
      </c>
      <c r="F219" s="6" t="str">
        <f>Latest!G259</f>
        <v>Silver</v>
      </c>
      <c r="G219" s="6">
        <f>Latest!M259</f>
        <v>9</v>
      </c>
      <c r="H219" s="23">
        <f>Latest!N259</f>
        <v>3.5910000000000002</v>
      </c>
    </row>
    <row r="220" spans="1:8">
      <c r="A220" s="158" t="str">
        <f>Latest!B260</f>
        <v>HTC012</v>
      </c>
      <c r="B220" s="6" t="str">
        <f>Latest!C260</f>
        <v>Head Torch</v>
      </c>
      <c r="C220" s="6" t="str">
        <f>Latest!D260</f>
        <v>Higear</v>
      </c>
      <c r="D220" s="6" t="str">
        <f>Latest!E260</f>
        <v>Micro headlight</v>
      </c>
      <c r="E220" s="6">
        <f>Latest!F260</f>
        <v>0</v>
      </c>
      <c r="F220" s="6" t="str">
        <f>Latest!G260</f>
        <v>Silver</v>
      </c>
      <c r="G220" s="6">
        <f>Latest!M260</f>
        <v>8</v>
      </c>
      <c r="H220" s="23">
        <f>Latest!N260</f>
        <v>3.1920000000000002</v>
      </c>
    </row>
    <row r="221" spans="1:8">
      <c r="A221" s="158" t="str">
        <f>Latest!B261</f>
        <v>HTC013</v>
      </c>
      <c r="B221" s="6" t="str">
        <f>Latest!C261</f>
        <v>Head Torch</v>
      </c>
      <c r="C221" s="6" t="str">
        <f>Latest!D261</f>
        <v>Higear</v>
      </c>
      <c r="D221" s="6" t="str">
        <f>Latest!E261</f>
        <v>Micro headlight</v>
      </c>
      <c r="E221" s="6">
        <f>Latest!F261</f>
        <v>0</v>
      </c>
      <c r="F221" s="6" t="str">
        <f>Latest!G261</f>
        <v>Silver</v>
      </c>
      <c r="G221" s="6">
        <f>Latest!M261</f>
        <v>10</v>
      </c>
      <c r="H221" s="23">
        <f>Latest!N261</f>
        <v>3.99</v>
      </c>
    </row>
    <row r="222" spans="1:8">
      <c r="A222" s="158" t="str">
        <f>Latest!B262</f>
        <v>HTC014</v>
      </c>
      <c r="B222" s="6" t="str">
        <f>Latest!C262</f>
        <v>Head Torch</v>
      </c>
      <c r="C222" s="6" t="str">
        <f>Latest!D262</f>
        <v>Higear</v>
      </c>
      <c r="D222" s="6" t="str">
        <f>Latest!E262</f>
        <v>Micro headlight</v>
      </c>
      <c r="E222" s="6">
        <f>Latest!F262</f>
        <v>0</v>
      </c>
      <c r="F222" s="6" t="str">
        <f>Latest!G262</f>
        <v>Silver</v>
      </c>
      <c r="G222" s="6">
        <f>Latest!M262</f>
        <v>10</v>
      </c>
      <c r="H222" s="23">
        <f>Latest!N262</f>
        <v>3.99</v>
      </c>
    </row>
    <row r="223" spans="1:8" s="163" customFormat="1">
      <c r="A223" s="162" t="str">
        <f>Latest!B263</f>
        <v>HTC015</v>
      </c>
      <c r="B223" s="5" t="str">
        <f>Latest!C263</f>
        <v>Head Torch</v>
      </c>
      <c r="C223" s="5" t="str">
        <f>Latest!D263</f>
        <v>Higear</v>
      </c>
      <c r="D223" s="5" t="str">
        <f>Latest!E263</f>
        <v>Micro headlight</v>
      </c>
      <c r="E223" s="5">
        <f>Latest!F263</f>
        <v>0</v>
      </c>
      <c r="F223" s="5" t="str">
        <f>Latest!G263</f>
        <v>Silver</v>
      </c>
      <c r="G223" s="5">
        <f>Latest!M263</f>
        <v>10</v>
      </c>
      <c r="H223" s="32">
        <f>Latest!N263</f>
        <v>3.99</v>
      </c>
    </row>
    <row r="224" spans="1:8">
      <c r="A224" s="158" t="str">
        <f>Latest!B264</f>
        <v>HTC016</v>
      </c>
      <c r="B224" s="6" t="str">
        <f>Latest!C264</f>
        <v>Head Torch</v>
      </c>
      <c r="C224" s="6" t="str">
        <f>Latest!D264</f>
        <v>Higear</v>
      </c>
      <c r="D224" s="6" t="str">
        <f>Latest!E264</f>
        <v>Micro headlight</v>
      </c>
      <c r="E224" s="6">
        <f>Latest!F264</f>
        <v>0</v>
      </c>
      <c r="F224" s="6" t="str">
        <f>Latest!G264</f>
        <v>Silver</v>
      </c>
      <c r="G224" s="6">
        <f>Latest!M264</f>
        <v>9</v>
      </c>
      <c r="H224" s="23">
        <f>Latest!N264</f>
        <v>3.5910000000000002</v>
      </c>
    </row>
    <row r="225" spans="1:8">
      <c r="A225" s="158" t="str">
        <f>Latest!B265</f>
        <v>HTC017</v>
      </c>
      <c r="B225" s="6" t="str">
        <f>Latest!C265</f>
        <v>Head Torch</v>
      </c>
      <c r="C225" s="6" t="str">
        <f>Latest!D265</f>
        <v>Higear</v>
      </c>
      <c r="D225" s="6" t="str">
        <f>Latest!E265</f>
        <v>Micro headlight</v>
      </c>
      <c r="E225" s="6">
        <f>Latest!F265</f>
        <v>0</v>
      </c>
      <c r="F225" s="6" t="str">
        <f>Latest!G265</f>
        <v>Silver</v>
      </c>
      <c r="G225" s="6">
        <f>Latest!M265</f>
        <v>10</v>
      </c>
      <c r="H225" s="23">
        <f>Latest!N265</f>
        <v>3.99</v>
      </c>
    </row>
    <row r="226" spans="1:8">
      <c r="A226" s="158" t="str">
        <f>Latest!B266</f>
        <v>HTC018</v>
      </c>
      <c r="B226" s="6" t="str">
        <f>Latest!C266</f>
        <v>Head Torch</v>
      </c>
      <c r="C226" s="6" t="str">
        <f>Latest!D266</f>
        <v>Pro Elec</v>
      </c>
      <c r="D226" s="6">
        <f>Latest!E266</f>
        <v>0</v>
      </c>
      <c r="E226" s="6" t="str">
        <f>Latest!F266</f>
        <v>70 x 55 x 60 mm</v>
      </c>
      <c r="F226" s="6" t="str">
        <f>Latest!G266</f>
        <v>Black/Gray</v>
      </c>
      <c r="G226" s="6">
        <f>Latest!M266</f>
        <v>10</v>
      </c>
      <c r="H226" s="23">
        <f>Latest!N266</f>
        <v>1.56</v>
      </c>
    </row>
    <row r="227" spans="1:8">
      <c r="A227" s="158" t="str">
        <f>Latest!B267</f>
        <v>HTC019</v>
      </c>
      <c r="B227" s="6" t="str">
        <f>Latest!C267</f>
        <v>Head Torch</v>
      </c>
      <c r="C227" s="6" t="str">
        <f>Latest!D267</f>
        <v>Higear</v>
      </c>
      <c r="D227" s="6" t="str">
        <f>Latest!E267</f>
        <v>Micro headlight</v>
      </c>
      <c r="E227" s="6">
        <f>Latest!F267</f>
        <v>0</v>
      </c>
      <c r="F227" s="6" t="str">
        <f>Latest!G267</f>
        <v>Silver</v>
      </c>
      <c r="G227" s="6">
        <f>Latest!M267</f>
        <v>10</v>
      </c>
      <c r="H227" s="23">
        <f>Latest!N267</f>
        <v>3.99</v>
      </c>
    </row>
    <row r="228" spans="1:8" s="163" customFormat="1">
      <c r="A228" s="162" t="str">
        <f>Latest!B268</f>
        <v>HTC020</v>
      </c>
      <c r="B228" s="5" t="str">
        <f>Latest!C268</f>
        <v>Head Torch</v>
      </c>
      <c r="C228" s="5" t="str">
        <f>Latest!D268</f>
        <v>Pro Elec</v>
      </c>
      <c r="D228" s="5">
        <f>Latest!E268</f>
        <v>0</v>
      </c>
      <c r="E228" s="5" t="str">
        <f>Latest!F268</f>
        <v>70 x 55 x 60 mm</v>
      </c>
      <c r="F228" s="5" t="str">
        <f>Latest!G268</f>
        <v>Black/Gray</v>
      </c>
      <c r="G228" s="5">
        <f>Latest!M268</f>
        <v>10</v>
      </c>
      <c r="H228" s="32">
        <f>Latest!N268</f>
        <v>1.56</v>
      </c>
    </row>
    <row r="229" spans="1:8">
      <c r="A229" s="158" t="str">
        <f>Latest!B269</f>
        <v>HTC021</v>
      </c>
      <c r="B229" s="6" t="str">
        <f>Latest!C269</f>
        <v>Head Torch</v>
      </c>
      <c r="C229" s="6" t="str">
        <f>Latest!D269</f>
        <v>Pro Elec</v>
      </c>
      <c r="D229" s="6">
        <f>Latest!E269</f>
        <v>0</v>
      </c>
      <c r="E229" s="6" t="str">
        <f>Latest!F269</f>
        <v>70 x 55 x 60 mm</v>
      </c>
      <c r="F229" s="6" t="str">
        <f>Latest!G269</f>
        <v>Black/Gray</v>
      </c>
      <c r="G229" s="6">
        <f>Latest!M269</f>
        <v>9</v>
      </c>
      <c r="H229" s="23">
        <f>Latest!N269</f>
        <v>1.56</v>
      </c>
    </row>
    <row r="230" spans="1:8">
      <c r="A230" s="158" t="str">
        <f>Latest!B270</f>
        <v>HTC022</v>
      </c>
      <c r="B230" s="6" t="str">
        <f>Latest!C270</f>
        <v>Head Torch</v>
      </c>
      <c r="C230" s="6" t="str">
        <f>Latest!D270</f>
        <v>Pro Elec</v>
      </c>
      <c r="D230" s="6">
        <f>Latest!E270</f>
        <v>0</v>
      </c>
      <c r="E230" s="6" t="str">
        <f>Latest!F270</f>
        <v>70 x 55 x 60 mm</v>
      </c>
      <c r="F230" s="6" t="str">
        <f>Latest!G270</f>
        <v>Black/Gray</v>
      </c>
      <c r="G230" s="6">
        <f>Latest!M270</f>
        <v>9</v>
      </c>
      <c r="H230" s="23">
        <f>Latest!N270</f>
        <v>1.56</v>
      </c>
    </row>
    <row r="231" spans="1:8">
      <c r="A231" s="158" t="str">
        <f>Latest!B271</f>
        <v>HTC023</v>
      </c>
      <c r="B231" s="6" t="str">
        <f>Latest!C271</f>
        <v>Head Torch</v>
      </c>
      <c r="C231" s="6" t="str">
        <f>Latest!D271</f>
        <v>Pro Elec</v>
      </c>
      <c r="D231" s="6">
        <f>Latest!E271</f>
        <v>0</v>
      </c>
      <c r="E231" s="6" t="str">
        <f>Latest!F271</f>
        <v>70 x 55 x 60 mm</v>
      </c>
      <c r="F231" s="6" t="str">
        <f>Latest!G271</f>
        <v>Black/Gray</v>
      </c>
      <c r="G231" s="6">
        <f>Latest!M271</f>
        <v>9</v>
      </c>
      <c r="H231" s="23">
        <f>Latest!N271</f>
        <v>1.56</v>
      </c>
    </row>
    <row r="232" spans="1:8">
      <c r="A232" s="158" t="str">
        <f>Latest!B272</f>
        <v>HTC024</v>
      </c>
      <c r="B232" s="6" t="str">
        <f>Latest!C272</f>
        <v>Head Torch</v>
      </c>
      <c r="C232" s="6" t="str">
        <f>Latest!D272</f>
        <v>Pro Elec</v>
      </c>
      <c r="D232" s="6">
        <f>Latest!E272</f>
        <v>0</v>
      </c>
      <c r="E232" s="6" t="str">
        <f>Latest!F272</f>
        <v>70 x 55 x 60 mm</v>
      </c>
      <c r="F232" s="6" t="str">
        <f>Latest!G272</f>
        <v>Black/Gray</v>
      </c>
      <c r="G232" s="6">
        <f>Latest!M272</f>
        <v>0</v>
      </c>
      <c r="H232" s="23">
        <f>Latest!N272</f>
        <v>1.56</v>
      </c>
    </row>
    <row r="233" spans="1:8" s="163" customFormat="1">
      <c r="A233" s="162" t="str">
        <f>Latest!B273</f>
        <v>HTC025</v>
      </c>
      <c r="B233" s="5" t="str">
        <f>Latest!C273</f>
        <v>Head Torch</v>
      </c>
      <c r="C233" s="5" t="str">
        <f>Latest!D273</f>
        <v>Pro Elec</v>
      </c>
      <c r="D233" s="5">
        <f>Latest!E273</f>
        <v>0</v>
      </c>
      <c r="E233" s="5" t="str">
        <f>Latest!F273</f>
        <v>70 x 55 x 60 mm</v>
      </c>
      <c r="F233" s="5" t="str">
        <f>Latest!G273</f>
        <v>Black/Gray</v>
      </c>
      <c r="G233" s="5">
        <f>Latest!M273</f>
        <v>10</v>
      </c>
      <c r="H233" s="32">
        <f>Latest!N273</f>
        <v>1.56</v>
      </c>
    </row>
    <row r="234" spans="1:8">
      <c r="A234" s="158" t="str">
        <f>Latest!B274</f>
        <v>HTC026</v>
      </c>
      <c r="B234" s="6" t="str">
        <f>Latest!C274</f>
        <v>Head Torch</v>
      </c>
      <c r="C234" s="6" t="str">
        <f>Latest!D274</f>
        <v>Pro Elec</v>
      </c>
      <c r="D234" s="6">
        <f>Latest!E274</f>
        <v>0</v>
      </c>
      <c r="E234" s="6" t="str">
        <f>Latest!F274</f>
        <v>70 x 55 x 60 mm</v>
      </c>
      <c r="F234" s="6" t="str">
        <f>Latest!G274</f>
        <v>Black/Gray</v>
      </c>
      <c r="G234" s="6">
        <f>Latest!M274</f>
        <v>0</v>
      </c>
      <c r="H234" s="23">
        <f>Latest!N274</f>
        <v>1.56</v>
      </c>
    </row>
    <row r="235" spans="1:8">
      <c r="A235" s="158" t="str">
        <f>Latest!B275</f>
        <v>HTC027</v>
      </c>
      <c r="B235" s="6" t="str">
        <f>Latest!C275</f>
        <v>Head Torch</v>
      </c>
      <c r="C235" s="6" t="str">
        <f>Latest!D275</f>
        <v>Pro Elec</v>
      </c>
      <c r="D235" s="6">
        <f>Latest!E275</f>
        <v>0</v>
      </c>
      <c r="E235" s="6" t="str">
        <f>Latest!F275</f>
        <v>70 x 55 x 60 mm</v>
      </c>
      <c r="F235" s="6" t="str">
        <f>Latest!G275</f>
        <v>Black/Gray</v>
      </c>
      <c r="G235" s="6">
        <f>Latest!M275</f>
        <v>10</v>
      </c>
      <c r="H235" s="23">
        <f>Latest!N275</f>
        <v>1.56</v>
      </c>
    </row>
    <row r="236" spans="1:8">
      <c r="A236" s="158" t="str">
        <f>Latest!B276</f>
        <v>HTC028</v>
      </c>
      <c r="B236" s="6" t="str">
        <f>Latest!C276</f>
        <v>Head Torch</v>
      </c>
      <c r="C236" s="6" t="str">
        <f>Latest!D276</f>
        <v>Pro Elec</v>
      </c>
      <c r="D236" s="6">
        <f>Latest!E276</f>
        <v>0</v>
      </c>
      <c r="E236" s="6" t="str">
        <f>Latest!F276</f>
        <v>70 x 55 x 60 mm</v>
      </c>
      <c r="F236" s="6" t="str">
        <f>Latest!G276</f>
        <v>Black/Gray</v>
      </c>
      <c r="G236" s="6">
        <f>Latest!M276</f>
        <v>10</v>
      </c>
      <c r="H236" s="23">
        <f>Latest!N276</f>
        <v>1.56</v>
      </c>
    </row>
    <row r="237" spans="1:8" s="163" customFormat="1">
      <c r="A237" s="162" t="str">
        <f>Latest!B277</f>
        <v>HTC029</v>
      </c>
      <c r="B237" s="5" t="str">
        <f>Latest!C277</f>
        <v>Head Torch</v>
      </c>
      <c r="C237" s="5" t="str">
        <f>Latest!D277</f>
        <v>Pro Elec</v>
      </c>
      <c r="D237" s="5">
        <f>Latest!E277</f>
        <v>0</v>
      </c>
      <c r="E237" s="5" t="str">
        <f>Latest!F277</f>
        <v>70 x 55 x 60 mm</v>
      </c>
      <c r="F237" s="5" t="str">
        <f>Latest!G277</f>
        <v>Black/Gray</v>
      </c>
      <c r="G237" s="5">
        <f>Latest!M277</f>
        <v>10</v>
      </c>
      <c r="H237" s="32">
        <f>Latest!N277</f>
        <v>1.56</v>
      </c>
    </row>
    <row r="238" spans="1:8">
      <c r="A238" s="158" t="str">
        <f>Latest!B278</f>
        <v>HTC030</v>
      </c>
      <c r="B238" s="6" t="str">
        <f>Latest!C278</f>
        <v>Head Torch</v>
      </c>
      <c r="C238" s="6" t="str">
        <f>Latest!D278</f>
        <v>Pro Elec</v>
      </c>
      <c r="D238" s="6">
        <f>Latest!E278</f>
        <v>0</v>
      </c>
      <c r="E238" s="6" t="str">
        <f>Latest!F278</f>
        <v>70 x 55 x 60 mm</v>
      </c>
      <c r="F238" s="6" t="str">
        <f>Latest!G278</f>
        <v>Black/Gray</v>
      </c>
      <c r="G238" s="6">
        <f>Latest!M278</f>
        <v>10</v>
      </c>
      <c r="H238" s="23">
        <f>Latest!N278</f>
        <v>1.56</v>
      </c>
    </row>
    <row r="239" spans="1:8">
      <c r="A239" s="158" t="str">
        <f>Latest!B279</f>
        <v>HTC031</v>
      </c>
      <c r="B239" s="6" t="str">
        <f>Latest!C279</f>
        <v>Head Torch</v>
      </c>
      <c r="C239" s="6" t="str">
        <f>Latest!D279</f>
        <v>Pro Elec</v>
      </c>
      <c r="D239" s="6">
        <f>Latest!E279</f>
        <v>0</v>
      </c>
      <c r="E239" s="6" t="str">
        <f>Latest!F279</f>
        <v>70 x 55 x 60 mm</v>
      </c>
      <c r="F239" s="6" t="str">
        <f>Latest!G279</f>
        <v>Black/Gray</v>
      </c>
      <c r="G239" s="6">
        <f>Latest!M279</f>
        <v>10</v>
      </c>
      <c r="H239" s="23">
        <f>Latest!N279</f>
        <v>1.56</v>
      </c>
    </row>
    <row r="240" spans="1:8">
      <c r="A240" s="158" t="str">
        <f>Latest!B280</f>
        <v>HTC032</v>
      </c>
      <c r="B240" s="6" t="str">
        <f>Latest!C280</f>
        <v>Head Torch</v>
      </c>
      <c r="C240" s="6" t="str">
        <f>Latest!D280</f>
        <v>Pro Elec</v>
      </c>
      <c r="D240" s="6">
        <f>Latest!E280</f>
        <v>0</v>
      </c>
      <c r="E240" s="6" t="str">
        <f>Latest!F280</f>
        <v>70 x 55 x 60 mm</v>
      </c>
      <c r="F240" s="6" t="str">
        <f>Latest!G280</f>
        <v>Black/Gray</v>
      </c>
      <c r="G240" s="6">
        <f>Latest!M280</f>
        <v>0</v>
      </c>
      <c r="H240" s="23">
        <f>Latest!N280</f>
        <v>1.56</v>
      </c>
    </row>
    <row r="241" spans="1:8">
      <c r="A241" s="158" t="str">
        <f>Latest!B281</f>
        <v>HTC033</v>
      </c>
      <c r="B241" s="6" t="str">
        <f>Latest!C281</f>
        <v>Head Torch</v>
      </c>
      <c r="C241" s="6" t="str">
        <f>Latest!D281</f>
        <v>Pro Elec</v>
      </c>
      <c r="D241" s="6">
        <f>Latest!E281</f>
        <v>0</v>
      </c>
      <c r="E241" s="6" t="str">
        <f>Latest!F281</f>
        <v>70 x 55 x 60 mm</v>
      </c>
      <c r="F241" s="6" t="str">
        <f>Latest!G281</f>
        <v>Black/Gray</v>
      </c>
      <c r="G241" s="6">
        <f>Latest!M281</f>
        <v>9</v>
      </c>
      <c r="H241" s="23">
        <f>Latest!N281</f>
        <v>1.56</v>
      </c>
    </row>
    <row r="242" spans="1:8">
      <c r="A242" s="158" t="str">
        <f>Latest!B282</f>
        <v>HTC034</v>
      </c>
      <c r="B242" s="6" t="str">
        <f>Latest!C282</f>
        <v>Head Torch</v>
      </c>
      <c r="C242" s="6" t="str">
        <f>Latest!D282</f>
        <v>Pro Elec</v>
      </c>
      <c r="D242" s="6">
        <f>Latest!E282</f>
        <v>0</v>
      </c>
      <c r="E242" s="6" t="str">
        <f>Latest!F282</f>
        <v>70 x 55 x 60 mm</v>
      </c>
      <c r="F242" s="6" t="str">
        <f>Latest!G282</f>
        <v>Black/Gray</v>
      </c>
      <c r="G242" s="6">
        <f>Latest!M282</f>
        <v>8</v>
      </c>
      <c r="H242" s="23">
        <f>Latest!N282</f>
        <v>1.56</v>
      </c>
    </row>
    <row r="243" spans="1:8" s="163" customFormat="1">
      <c r="A243" s="162" t="str">
        <f>Latest!B283</f>
        <v>HTC035</v>
      </c>
      <c r="B243" s="5" t="str">
        <f>Latest!C283</f>
        <v>Head Torch</v>
      </c>
      <c r="C243" s="5" t="str">
        <f>Latest!D283</f>
        <v>Pro Elec</v>
      </c>
      <c r="D243" s="5">
        <f>Latest!E283</f>
        <v>0</v>
      </c>
      <c r="E243" s="5" t="str">
        <f>Latest!F283</f>
        <v>70 x 55 x 60 mm</v>
      </c>
      <c r="F243" s="5" t="str">
        <f>Latest!G283</f>
        <v>Black/Gray</v>
      </c>
      <c r="G243" s="5">
        <f>Latest!M283</f>
        <v>10</v>
      </c>
      <c r="H243" s="32">
        <f>Latest!N283</f>
        <v>1.56</v>
      </c>
    </row>
    <row r="244" spans="1:8" s="163" customFormat="1">
      <c r="A244" s="162" t="str">
        <f>Latest!B284</f>
        <v>HTC036</v>
      </c>
      <c r="B244" s="5" t="str">
        <f>Latest!C284</f>
        <v>Head Torch</v>
      </c>
      <c r="C244" s="5" t="str">
        <f>Latest!D284</f>
        <v>Pro Elec</v>
      </c>
      <c r="D244" s="5">
        <f>Latest!E284</f>
        <v>0</v>
      </c>
      <c r="E244" s="5" t="str">
        <f>Latest!F284</f>
        <v>70 x 55 x 60 mm</v>
      </c>
      <c r="F244" s="5" t="str">
        <f>Latest!G284</f>
        <v>Black/Gray</v>
      </c>
      <c r="G244" s="5">
        <f>Latest!M284</f>
        <v>10</v>
      </c>
      <c r="H244" s="32">
        <f>Latest!N284</f>
        <v>1.56</v>
      </c>
    </row>
    <row r="245" spans="1:8">
      <c r="A245" s="158" t="str">
        <f>Latest!B285</f>
        <v>HTC037</v>
      </c>
      <c r="B245" s="6" t="str">
        <f>Latest!C285</f>
        <v>Head Torch</v>
      </c>
      <c r="C245" s="6" t="str">
        <f>Latest!D285</f>
        <v>Pro Elec</v>
      </c>
      <c r="D245" s="6">
        <f>Latest!E285</f>
        <v>0</v>
      </c>
      <c r="E245" s="6" t="str">
        <f>Latest!F285</f>
        <v>70 x 55 x 60 mm</v>
      </c>
      <c r="F245" s="6" t="str">
        <f>Latest!G285</f>
        <v>Black/Gray</v>
      </c>
      <c r="G245" s="6">
        <f>Latest!M285</f>
        <v>9</v>
      </c>
      <c r="H245" s="23">
        <f>Latest!N285</f>
        <v>1.56</v>
      </c>
    </row>
    <row r="246" spans="1:8">
      <c r="A246" s="158" t="str">
        <f>Latest!B286</f>
        <v>HTC038</v>
      </c>
      <c r="B246" s="6" t="str">
        <f>Latest!C286</f>
        <v>Head Torch</v>
      </c>
      <c r="C246" s="6" t="str">
        <f>Latest!D286</f>
        <v>Pro Elec</v>
      </c>
      <c r="D246" s="6">
        <f>Latest!E286</f>
        <v>0</v>
      </c>
      <c r="E246" s="6" t="str">
        <f>Latest!F286</f>
        <v>70 x 55 x 60 mm</v>
      </c>
      <c r="F246" s="6" t="str">
        <f>Latest!G286</f>
        <v>Black/Gray</v>
      </c>
      <c r="G246" s="6">
        <f>Latest!M286</f>
        <v>10</v>
      </c>
      <c r="H246" s="23">
        <f>Latest!N286</f>
        <v>1.56</v>
      </c>
    </row>
    <row r="247" spans="1:8">
      <c r="A247" s="158">
        <f>Latest!B287</f>
        <v>0</v>
      </c>
      <c r="B247" s="6">
        <f>Latest!C287</f>
        <v>0</v>
      </c>
      <c r="C247" s="6">
        <f>Latest!D287</f>
        <v>0</v>
      </c>
      <c r="D247" s="6">
        <f>Latest!E287</f>
        <v>0</v>
      </c>
      <c r="E247" s="6">
        <f>Latest!F287</f>
        <v>0</v>
      </c>
      <c r="F247" s="6">
        <f>Latest!G287</f>
        <v>0</v>
      </c>
      <c r="G247" s="6">
        <f>Latest!M287</f>
        <v>0</v>
      </c>
      <c r="H247" s="23">
        <f>Latest!N287</f>
        <v>0</v>
      </c>
    </row>
    <row r="248" spans="1:8">
      <c r="A248" s="158" t="str">
        <f>Latest!B288</f>
        <v>TRL001</v>
      </c>
      <c r="B248" s="6" t="str">
        <f>Latest!C288</f>
        <v>Trowel</v>
      </c>
      <c r="C248" s="6" t="str">
        <f>Latest!D288</f>
        <v>-</v>
      </c>
      <c r="D248" s="6" t="str">
        <f>Latest!E288</f>
        <v>-</v>
      </c>
      <c r="E248" s="6" t="str">
        <f>Latest!F288</f>
        <v>-</v>
      </c>
      <c r="F248" s="6" t="str">
        <f>Latest!G288</f>
        <v>Wood</v>
      </c>
      <c r="G248" s="6">
        <f>Latest!M288</f>
        <v>9</v>
      </c>
      <c r="H248" s="23">
        <f>Latest!N288</f>
        <v>7.2</v>
      </c>
    </row>
    <row r="249" spans="1:8">
      <c r="A249" s="158" t="str">
        <f>Latest!B289</f>
        <v>TRL002</v>
      </c>
      <c r="B249" s="6" t="str">
        <f>Latest!C289</f>
        <v>Trowel</v>
      </c>
      <c r="C249" s="6" t="str">
        <f>Latest!D289</f>
        <v>GSI</v>
      </c>
      <c r="D249" s="6" t="str">
        <f>Latest!E289</f>
        <v>Outdoors Cathole Trowel</v>
      </c>
      <c r="E249" s="6">
        <f>Latest!F289</f>
        <v>0</v>
      </c>
      <c r="F249" s="6" t="str">
        <f>Latest!G289</f>
        <v>Purple</v>
      </c>
      <c r="G249" s="6">
        <f>Latest!M289</f>
        <v>9</v>
      </c>
      <c r="H249" s="23">
        <f>Latest!N289</f>
        <v>8.0549999999999997</v>
      </c>
    </row>
    <row r="250" spans="1:8">
      <c r="A250" s="158" t="str">
        <f>Latest!B293</f>
        <v>4 new ones unlabled</v>
      </c>
      <c r="B250" s="6" t="str">
        <f>Latest!C293</f>
        <v>Tea Towl</v>
      </c>
      <c r="C250" s="6" t="str">
        <f>Latest!D293</f>
        <v>ikea</v>
      </c>
      <c r="D250" s="6">
        <f>Latest!E293</f>
        <v>0</v>
      </c>
      <c r="E250" s="6">
        <f>Latest!F293</f>
        <v>0</v>
      </c>
      <c r="F250" s="6">
        <f>Latest!G293</f>
        <v>0</v>
      </c>
      <c r="G250" s="6">
        <f>Latest!M293</f>
        <v>10</v>
      </c>
      <c r="H250" s="23">
        <f>Latest!N293</f>
        <v>0</v>
      </c>
    </row>
    <row r="251" spans="1:8">
      <c r="A251" s="158">
        <f>Latest!B294</f>
        <v>0</v>
      </c>
      <c r="B251" s="6">
        <f>Latest!C294</f>
        <v>0</v>
      </c>
      <c r="C251" s="6">
        <f>Latest!D294</f>
        <v>0</v>
      </c>
      <c r="D251" s="6">
        <f>Latest!E294</f>
        <v>0</v>
      </c>
      <c r="E251" s="6">
        <f>Latest!F294</f>
        <v>0</v>
      </c>
      <c r="F251" s="6">
        <f>Latest!G294</f>
        <v>0</v>
      </c>
      <c r="G251" s="6">
        <f>Latest!M294</f>
        <v>0</v>
      </c>
      <c r="H251" s="23">
        <f>Latest!N294</f>
        <v>0</v>
      </c>
    </row>
    <row r="252" spans="1:8" s="163" customFormat="1">
      <c r="A252" s="162" t="str">
        <f>Latest!B295</f>
        <v>HPB001</v>
      </c>
      <c r="B252" s="5" t="str">
        <f>Latest!C295</f>
        <v>Hypothermia Blanket</v>
      </c>
      <c r="C252" s="5" t="str">
        <f>Latest!D295</f>
        <v>BCB International Ltd.</v>
      </c>
      <c r="D252" s="5" t="str">
        <f>Latest!E295</f>
        <v>Pioneer</v>
      </c>
      <c r="E252" s="5" t="str">
        <f>Latest!F295</f>
        <v>Normal</v>
      </c>
      <c r="F252" s="5" t="str">
        <f>Latest!G295</f>
        <v>Silver</v>
      </c>
      <c r="G252" s="5">
        <f>Latest!M295</f>
        <v>9</v>
      </c>
      <c r="H252" s="32">
        <f>Latest!N295</f>
        <v>1.7909999999999999</v>
      </c>
    </row>
    <row r="253" spans="1:8">
      <c r="A253" s="158">
        <f>Latest!B297</f>
        <v>0</v>
      </c>
      <c r="B253" s="6">
        <f>Latest!C297</f>
        <v>0</v>
      </c>
      <c r="C253" s="6">
        <f>Latest!D297</f>
        <v>0</v>
      </c>
      <c r="D253" s="6">
        <f>Latest!E297</f>
        <v>0</v>
      </c>
      <c r="E253" s="6">
        <f>Latest!F297</f>
        <v>0</v>
      </c>
      <c r="F253" s="6">
        <f>Latest!G297</f>
        <v>0</v>
      </c>
      <c r="G253" s="6">
        <f>Latest!M297</f>
        <v>0</v>
      </c>
      <c r="H253" s="23">
        <f>Latest!N297</f>
        <v>0</v>
      </c>
    </row>
    <row r="254" spans="1:8">
      <c r="A254" s="158" t="str">
        <f>Latest!B298</f>
        <v>MBL001</v>
      </c>
      <c r="B254" s="6" t="str">
        <f>Latest!C298</f>
        <v>Meths Bottle</v>
      </c>
      <c r="C254" s="6" t="str">
        <f>Latest!D298</f>
        <v>SIGG</v>
      </c>
      <c r="D254" s="6" t="str">
        <f>Latest!E298</f>
        <v>-</v>
      </c>
      <c r="E254" s="6" t="str">
        <f>Latest!F298</f>
        <v>975ml</v>
      </c>
      <c r="F254" s="6" t="str">
        <f>Latest!G298</f>
        <v>Silver</v>
      </c>
      <c r="G254" s="6">
        <f>Latest!M298</f>
        <v>6</v>
      </c>
      <c r="H254" s="23">
        <f>Latest!N298</f>
        <v>5.9939999999999998</v>
      </c>
    </row>
    <row r="255" spans="1:8">
      <c r="A255" s="158" t="str">
        <f>Latest!B299</f>
        <v>MBL003</v>
      </c>
      <c r="B255" s="6" t="str">
        <f>Latest!C299</f>
        <v>Meths Bottle</v>
      </c>
      <c r="C255" s="6" t="str">
        <f>Latest!D299</f>
        <v>SIGG</v>
      </c>
      <c r="D255" s="6" t="str">
        <f>Latest!E299</f>
        <v>-</v>
      </c>
      <c r="E255" s="6" t="str">
        <f>Latest!F299</f>
        <v>530ml</v>
      </c>
      <c r="F255" s="6" t="str">
        <f>Latest!G299</f>
        <v>Red</v>
      </c>
      <c r="G255" s="6">
        <f>Latest!M299</f>
        <v>7</v>
      </c>
      <c r="H255" s="23">
        <f>Latest!N299</f>
        <v>5.593</v>
      </c>
    </row>
    <row r="256" spans="1:8">
      <c r="A256" s="158" t="str">
        <f>Latest!B300</f>
        <v>MBL005</v>
      </c>
      <c r="B256" s="6" t="str">
        <f>Latest!C300</f>
        <v>Meths Bottle</v>
      </c>
      <c r="C256" s="6" t="str">
        <f>Latest!D300</f>
        <v>Karrimor</v>
      </c>
      <c r="D256" s="6" t="str">
        <f>Latest!E300</f>
        <v>-</v>
      </c>
      <c r="E256" s="6" t="str">
        <f>Latest!F300</f>
        <v>530ml</v>
      </c>
      <c r="F256" s="6" t="str">
        <f>Latest!G300</f>
        <v>Red</v>
      </c>
      <c r="G256" s="6">
        <f>Latest!M300</f>
        <v>8</v>
      </c>
      <c r="H256" s="23">
        <f>Latest!N300</f>
        <v>4</v>
      </c>
    </row>
    <row r="257" spans="1:8">
      <c r="A257" s="158" t="str">
        <f>Latest!B301</f>
        <v>MBL006</v>
      </c>
      <c r="B257" s="6" t="str">
        <f>Latest!C301</f>
        <v>Meths Bottle</v>
      </c>
      <c r="C257" s="6" t="str">
        <f>Latest!D301</f>
        <v>Karrimor</v>
      </c>
      <c r="D257" s="6" t="str">
        <f>Latest!E301</f>
        <v>-</v>
      </c>
      <c r="E257" s="6" t="str">
        <f>Latest!F301</f>
        <v>530ml</v>
      </c>
      <c r="F257" s="6" t="str">
        <f>Latest!G301</f>
        <v>Red</v>
      </c>
      <c r="G257" s="6">
        <f>Latest!M301</f>
        <v>8</v>
      </c>
      <c r="H257" s="23">
        <f>Latest!N301</f>
        <v>4</v>
      </c>
    </row>
    <row r="258" spans="1:8">
      <c r="A258" s="158">
        <f>Latest!B302</f>
        <v>0</v>
      </c>
      <c r="B258" s="6">
        <f>Latest!C302</f>
        <v>0</v>
      </c>
      <c r="C258" s="6">
        <f>Latest!D302</f>
        <v>0</v>
      </c>
      <c r="D258" s="6">
        <f>Latest!E302</f>
        <v>0</v>
      </c>
      <c r="E258" s="6">
        <f>Latest!F302</f>
        <v>0</v>
      </c>
      <c r="F258" s="6">
        <f>Latest!G302</f>
        <v>0</v>
      </c>
      <c r="G258" s="6">
        <f>Latest!M302</f>
        <v>0</v>
      </c>
      <c r="H258" s="23">
        <f>Latest!N302</f>
        <v>0</v>
      </c>
    </row>
    <row r="259" spans="1:8">
      <c r="A259" s="158" t="str">
        <f>Latest!B303</f>
        <v>TGA001</v>
      </c>
      <c r="B259" s="6" t="str">
        <f>Latest!C303</f>
        <v>Cooking Trangia</v>
      </c>
      <c r="C259" s="6" t="str">
        <f>Latest!D303</f>
        <v>-</v>
      </c>
      <c r="D259" s="6" t="str">
        <f>Latest!E303</f>
        <v>-</v>
      </c>
      <c r="E259" s="6" t="str">
        <f>Latest!F303</f>
        <v>Large</v>
      </c>
      <c r="F259" s="6" t="str">
        <f>Latest!G303</f>
        <v>Silver</v>
      </c>
      <c r="G259" s="6">
        <f>Latest!M303</f>
        <v>7</v>
      </c>
      <c r="H259" s="23">
        <f>Latest!N303</f>
        <v>17.5</v>
      </c>
    </row>
    <row r="260" spans="1:8">
      <c r="A260" s="158" t="str">
        <f>Latest!B304</f>
        <v>TGA002</v>
      </c>
      <c r="B260" s="6" t="str">
        <f>Latest!C304</f>
        <v>Cooking Trangia</v>
      </c>
      <c r="C260" s="6" t="str">
        <f>Latest!D304</f>
        <v>missing parts bowl/wind-screen,lid</v>
      </c>
      <c r="D260" s="6" t="str">
        <f>Latest!E304</f>
        <v>-</v>
      </c>
      <c r="E260" s="6" t="str">
        <f>Latest!F304</f>
        <v>Small</v>
      </c>
      <c r="F260" s="6" t="str">
        <f>Latest!G304</f>
        <v>Silver</v>
      </c>
      <c r="G260" s="6">
        <f>Latest!M304</f>
        <v>3</v>
      </c>
      <c r="H260" s="23">
        <f>Latest!N304</f>
        <v>7.5</v>
      </c>
    </row>
    <row r="261" spans="1:8" s="163" customFormat="1">
      <c r="A261" s="162" t="str">
        <f>Latest!B305</f>
        <v>TGA003</v>
      </c>
      <c r="B261" s="5" t="str">
        <f>Latest!C305</f>
        <v>Cooking Trangia</v>
      </c>
      <c r="C261" s="5" t="str">
        <f>Latest!D305</f>
        <v>missing parts 1bowl/wind-screen</v>
      </c>
      <c r="D261" s="5" t="str">
        <f>Latest!E305</f>
        <v>-</v>
      </c>
      <c r="E261" s="5" t="str">
        <f>Latest!F305</f>
        <v>Large</v>
      </c>
      <c r="F261" s="5" t="str">
        <f>Latest!G305</f>
        <v>Silver</v>
      </c>
      <c r="G261" s="5">
        <f>Latest!M305</f>
        <v>3</v>
      </c>
      <c r="H261" s="32">
        <f>Latest!N305</f>
        <v>7.5</v>
      </c>
    </row>
    <row r="262" spans="1:8">
      <c r="A262" s="158" t="str">
        <f>Latest!B306</f>
        <v>TGA005</v>
      </c>
      <c r="B262" s="6" t="str">
        <f>Latest!C306</f>
        <v>Cooking Trangia</v>
      </c>
      <c r="C262" s="6" t="str">
        <f>Latest!D306</f>
        <v>missing parts cattle, miss handle</v>
      </c>
      <c r="D262" s="6" t="str">
        <f>Latest!E306</f>
        <v>-</v>
      </c>
      <c r="E262" s="6" t="str">
        <f>Latest!F306</f>
        <v>Large</v>
      </c>
      <c r="F262" s="6" t="str">
        <f>Latest!G306</f>
        <v>Silver</v>
      </c>
      <c r="G262" s="6">
        <f>Latest!M306</f>
        <v>5</v>
      </c>
      <c r="H262" s="23">
        <f>Latest!N306</f>
        <v>12.5</v>
      </c>
    </row>
    <row r="263" spans="1:8">
      <c r="A263" s="158" t="str">
        <f>Latest!B307</f>
        <v>TGA006</v>
      </c>
      <c r="B263" s="6" t="str">
        <f>Latest!C307</f>
        <v>Cooking Trangia</v>
      </c>
      <c r="C263" s="6" t="str">
        <f>Latest!D307</f>
        <v>-</v>
      </c>
      <c r="D263" s="6" t="str">
        <f>Latest!E307</f>
        <v>-</v>
      </c>
      <c r="E263" s="6" t="str">
        <f>Latest!F307</f>
        <v>Small</v>
      </c>
      <c r="F263" s="6" t="str">
        <f>Latest!G307</f>
        <v>Silver</v>
      </c>
      <c r="G263" s="6">
        <f>Latest!M307</f>
        <v>7</v>
      </c>
      <c r="H263" s="23">
        <f>Latest!N307</f>
        <v>17.5</v>
      </c>
    </row>
    <row r="264" spans="1:8">
      <c r="A264" s="158" t="str">
        <f>Latest!B308</f>
        <v>TGA007</v>
      </c>
      <c r="B264" s="6" t="str">
        <f>Latest!C308</f>
        <v>Cooking Trangia</v>
      </c>
      <c r="C264" s="6" t="str">
        <f>Latest!D308</f>
        <v>-</v>
      </c>
      <c r="D264" s="6" t="str">
        <f>Latest!E308</f>
        <v>-</v>
      </c>
      <c r="E264" s="6" t="str">
        <f>Latest!F308</f>
        <v>Small</v>
      </c>
      <c r="F264" s="6" t="str">
        <f>Latest!G308</f>
        <v>Silver</v>
      </c>
      <c r="G264" s="6">
        <f>Latest!M308</f>
        <v>7</v>
      </c>
      <c r="H264" s="23">
        <f>Latest!N308</f>
        <v>17.5</v>
      </c>
    </row>
    <row r="265" spans="1:8">
      <c r="A265" s="158">
        <f>Latest!B309</f>
        <v>0</v>
      </c>
      <c r="B265" s="6">
        <f>Latest!C309</f>
        <v>0</v>
      </c>
      <c r="C265" s="6">
        <f>Latest!D309</f>
        <v>0</v>
      </c>
      <c r="D265" s="6">
        <f>Latest!E309</f>
        <v>0</v>
      </c>
      <c r="E265" s="6">
        <f>Latest!F309</f>
        <v>0</v>
      </c>
      <c r="F265" s="6">
        <f>Latest!G309</f>
        <v>0</v>
      </c>
      <c r="G265" s="6">
        <f>Latest!M309</f>
        <v>0</v>
      </c>
      <c r="H265" s="23">
        <f>Latest!N309</f>
        <v>0</v>
      </c>
    </row>
    <row r="266" spans="1:8">
      <c r="A266" s="158" t="str">
        <f>Latest!B310</f>
        <v>TNT001</v>
      </c>
      <c r="B266" s="6" t="str">
        <f>Latest!C310</f>
        <v>Tent</v>
      </c>
      <c r="C266" s="6" t="str">
        <f>Latest!D310</f>
        <v>Mountain Equipment Co-op (MEC)</v>
      </c>
      <c r="D266" s="6" t="str">
        <f>Latest!E310</f>
        <v>Wanderer 4</v>
      </c>
      <c r="E266" s="6" t="str">
        <f>Latest!F310</f>
        <v>4-man</v>
      </c>
      <c r="F266" s="6" t="str">
        <f>Latest!G310</f>
        <v>Blue</v>
      </c>
      <c r="G266" s="6">
        <f>Latest!M310</f>
        <v>8</v>
      </c>
      <c r="H266" s="23">
        <f>Latest!N310</f>
        <v>128</v>
      </c>
    </row>
    <row r="267" spans="1:8">
      <c r="A267" s="158" t="str">
        <f>Latest!B311</f>
        <v>TNT002</v>
      </c>
      <c r="B267" s="6" t="str">
        <f>Latest!C311</f>
        <v>Tent</v>
      </c>
      <c r="C267" s="6" t="str">
        <f>Latest!D311</f>
        <v>Mountain Equipment Co-op (MEC)</v>
      </c>
      <c r="D267" s="6" t="str">
        <f>Latest!E311</f>
        <v>Wanderer 4</v>
      </c>
      <c r="E267" s="6" t="str">
        <f>Latest!F311</f>
        <v>4-man</v>
      </c>
      <c r="F267" s="6" t="str">
        <f>Latest!G311</f>
        <v>Blue</v>
      </c>
      <c r="G267" s="6">
        <f>Latest!M311</f>
        <v>8</v>
      </c>
      <c r="H267" s="23">
        <f>Latest!N311</f>
        <v>128</v>
      </c>
    </row>
    <row r="268" spans="1:8">
      <c r="A268" s="158" t="str">
        <f>Latest!B312</f>
        <v>TNT003</v>
      </c>
      <c r="B268" s="6" t="str">
        <f>Latest!C312</f>
        <v>Tent</v>
      </c>
      <c r="C268" s="6" t="str">
        <f>Latest!D312</f>
        <v>Mountain Equipment Co-op (MEC)</v>
      </c>
      <c r="D268" s="6" t="str">
        <f>Latest!E312</f>
        <v>Wanderer 4</v>
      </c>
      <c r="E268" s="6" t="str">
        <f>Latest!F312</f>
        <v>4-man</v>
      </c>
      <c r="F268" s="6" t="str">
        <f>Latest!G312</f>
        <v>Blue</v>
      </c>
      <c r="G268" s="6">
        <f>Latest!M312</f>
        <v>8</v>
      </c>
      <c r="H268" s="23">
        <f>Latest!N312</f>
        <v>128</v>
      </c>
    </row>
    <row r="269" spans="1:8">
      <c r="A269" s="158" t="str">
        <f>Latest!B313</f>
        <v>TNT004</v>
      </c>
      <c r="B269" s="6" t="str">
        <f>Latest!C313</f>
        <v>Tent</v>
      </c>
      <c r="C269" s="6" t="str">
        <f>Latest!D313</f>
        <v>Vango</v>
      </c>
      <c r="D269" s="6" t="str">
        <f>Latest!E313</f>
        <v>Spirit 200</v>
      </c>
      <c r="E269" s="6" t="str">
        <f>Latest!F313</f>
        <v>2-man</v>
      </c>
      <c r="F269" s="6" t="str">
        <f>Latest!G313</f>
        <v>Green</v>
      </c>
      <c r="G269" s="6">
        <f>Latest!M313</f>
        <v>10</v>
      </c>
      <c r="H269" s="23">
        <f>Latest!N313</f>
        <v>220</v>
      </c>
    </row>
    <row r="270" spans="1:8">
      <c r="A270" s="158" t="str">
        <f>Latest!B314</f>
        <v>TNT005</v>
      </c>
      <c r="B270" s="6" t="str">
        <f>Latest!C314</f>
        <v>Tent</v>
      </c>
      <c r="C270" s="6" t="str">
        <f>Latest!D314</f>
        <v>Vango</v>
      </c>
      <c r="D270" s="6" t="str">
        <f>Latest!E314</f>
        <v>Spirit 200</v>
      </c>
      <c r="E270" s="6" t="str">
        <f>Latest!F314</f>
        <v>2-man</v>
      </c>
      <c r="F270" s="6" t="str">
        <f>Latest!G314</f>
        <v>Green</v>
      </c>
      <c r="G270" s="6">
        <f>Latest!M314</f>
        <v>8</v>
      </c>
      <c r="H270" s="23">
        <f>Latest!N314</f>
        <v>176</v>
      </c>
    </row>
    <row r="271" spans="1:8">
      <c r="A271" s="158" t="str">
        <f>Latest!B315</f>
        <v>TNT006</v>
      </c>
      <c r="B271" s="6" t="str">
        <f>Latest!C315</f>
        <v>Tent</v>
      </c>
      <c r="C271" s="6" t="str">
        <f>Latest!D315</f>
        <v>Vango</v>
      </c>
      <c r="D271" s="6" t="str">
        <f>Latest!E315</f>
        <v>Spirit 200</v>
      </c>
      <c r="E271" s="6" t="str">
        <f>Latest!F315</f>
        <v>2-man</v>
      </c>
      <c r="F271" s="6" t="str">
        <f>Latest!G315</f>
        <v>Green</v>
      </c>
      <c r="G271" s="6">
        <f>Latest!M315</f>
        <v>10</v>
      </c>
      <c r="H271" s="23">
        <f>Latest!N315</f>
        <v>220</v>
      </c>
    </row>
    <row r="272" spans="1:8">
      <c r="A272" s="158" t="str">
        <f>Latest!B316</f>
        <v>TNT007</v>
      </c>
      <c r="B272" s="6" t="str">
        <f>Latest!C316</f>
        <v>Tent</v>
      </c>
      <c r="C272" s="6" t="str">
        <f>Latest!D316</f>
        <v>Vango</v>
      </c>
      <c r="D272" s="6" t="str">
        <f>Latest!E316</f>
        <v>Spirit 200</v>
      </c>
      <c r="E272" s="6" t="str">
        <f>Latest!F316</f>
        <v>2-man</v>
      </c>
      <c r="F272" s="6" t="str">
        <f>Latest!G316</f>
        <v>Green</v>
      </c>
      <c r="G272" s="6">
        <f>Latest!M316</f>
        <v>10</v>
      </c>
      <c r="H272" s="23">
        <f>Latest!N316</f>
        <v>220</v>
      </c>
    </row>
    <row r="273" spans="1:8">
      <c r="A273" s="158" t="str">
        <f>Latest!B317</f>
        <v>TNT008</v>
      </c>
      <c r="B273" s="6" t="str">
        <f>Latest!C317</f>
        <v>Tent</v>
      </c>
      <c r="C273" s="6" t="str">
        <f>Latest!D317</f>
        <v>Vango</v>
      </c>
      <c r="D273" s="6" t="str">
        <f>Latest!E317</f>
        <v>Spirit 200</v>
      </c>
      <c r="E273" s="6" t="str">
        <f>Latest!F317</f>
        <v>2-man</v>
      </c>
      <c r="F273" s="6" t="str">
        <f>Latest!G317</f>
        <v>Green</v>
      </c>
      <c r="G273" s="6">
        <f>Latest!M317</f>
        <v>10</v>
      </c>
      <c r="H273" s="23">
        <f>Latest!N317</f>
        <v>220</v>
      </c>
    </row>
    <row r="274" spans="1:8">
      <c r="A274" s="158" t="str">
        <f>Latest!B318</f>
        <v>TNT009</v>
      </c>
      <c r="B274" s="6" t="str">
        <f>Latest!C318</f>
        <v>Tent</v>
      </c>
      <c r="C274" s="6" t="str">
        <f>Latest!D318</f>
        <v>Vango</v>
      </c>
      <c r="D274" s="6" t="str">
        <f>Latest!E318</f>
        <v>Spirit 200</v>
      </c>
      <c r="E274" s="6" t="str">
        <f>Latest!F318</f>
        <v>2-man</v>
      </c>
      <c r="F274" s="6" t="str">
        <f>Latest!G318</f>
        <v>Green</v>
      </c>
      <c r="G274" s="6">
        <f>Latest!M318</f>
        <v>9</v>
      </c>
      <c r="H274" s="23">
        <f>Latest!N318</f>
        <v>198</v>
      </c>
    </row>
    <row r="275" spans="1:8">
      <c r="A275" s="158" t="str">
        <f>Latest!B319</f>
        <v>TNT010</v>
      </c>
      <c r="B275" s="6" t="str">
        <f>Latest!C319</f>
        <v>Tent</v>
      </c>
      <c r="C275" s="6" t="str">
        <f>Latest!D319</f>
        <v>Vango</v>
      </c>
      <c r="D275" s="6" t="str">
        <f>Latest!E319</f>
        <v>Hydra</v>
      </c>
      <c r="E275" s="6" t="str">
        <f>Latest!F319</f>
        <v>2-man</v>
      </c>
      <c r="F275" s="6" t="str">
        <f>Latest!G319</f>
        <v>Bergundy</v>
      </c>
      <c r="G275" s="6">
        <f>Latest!M319</f>
        <v>8</v>
      </c>
      <c r="H275" s="23">
        <f>Latest!N319</f>
        <v>144</v>
      </c>
    </row>
    <row r="276" spans="1:8">
      <c r="A276" s="158" t="str">
        <f>Latest!B320</f>
        <v>TNT011</v>
      </c>
      <c r="B276" s="6" t="str">
        <f>Latest!C320</f>
        <v>Tent</v>
      </c>
      <c r="C276" s="6" t="str">
        <f>Latest!D320</f>
        <v>Vango</v>
      </c>
      <c r="D276" s="6" t="str">
        <f>Latest!E320</f>
        <v>Hydra</v>
      </c>
      <c r="E276" s="6" t="str">
        <f>Latest!F320</f>
        <v>2-man</v>
      </c>
      <c r="F276" s="6" t="str">
        <f>Latest!G320</f>
        <v>Bergundy</v>
      </c>
      <c r="G276" s="6">
        <f>Latest!M320</f>
        <v>8</v>
      </c>
      <c r="H276" s="23">
        <f>Latest!N320</f>
        <v>144</v>
      </c>
    </row>
    <row r="277" spans="1:8">
      <c r="A277" s="158" t="str">
        <f>Latest!B321</f>
        <v>TNT012</v>
      </c>
      <c r="B277" s="6" t="str">
        <f>Latest!C321</f>
        <v>Tent</v>
      </c>
      <c r="C277" s="6" t="str">
        <f>Latest!D321</f>
        <v>Vango</v>
      </c>
      <c r="D277" s="6" t="str">
        <f>Latest!E321</f>
        <v>Zephyr/Force 10</v>
      </c>
      <c r="E277" s="6">
        <f>Latest!F321</f>
        <v>0</v>
      </c>
      <c r="F277" s="6" t="str">
        <f>Latest!G321</f>
        <v>Green</v>
      </c>
      <c r="G277" s="6" t="str">
        <f>Latest!M321</f>
        <v>4/7</v>
      </c>
      <c r="H277" s="23">
        <f>Latest!N321</f>
        <v>0</v>
      </c>
    </row>
    <row r="278" spans="1:8">
      <c r="A278" s="158" t="str">
        <f>Latest!B323</f>
        <v>TNT014</v>
      </c>
      <c r="B278" s="6" t="str">
        <f>Latest!C323</f>
        <v>Tent</v>
      </c>
      <c r="C278" s="6" t="str">
        <f>Latest!D323</f>
        <v>Vango</v>
      </c>
      <c r="D278" s="6" t="str">
        <f>Latest!E323</f>
        <v>Apex 200</v>
      </c>
      <c r="E278" s="6" t="str">
        <f>Latest!F323</f>
        <v>2-man</v>
      </c>
      <c r="F278" s="6" t="str">
        <f>Latest!G323</f>
        <v>Blue/Black</v>
      </c>
      <c r="G278" s="6">
        <f>Latest!M323</f>
        <v>10</v>
      </c>
      <c r="H278" s="23">
        <f>Latest!N323</f>
        <v>180</v>
      </c>
    </row>
    <row r="279" spans="1:8">
      <c r="A279" s="158">
        <f>Latest!B328</f>
        <v>0</v>
      </c>
      <c r="B279" s="6">
        <f>Latest!C328</f>
        <v>0</v>
      </c>
      <c r="C279" s="6">
        <f>Latest!D328</f>
        <v>0</v>
      </c>
      <c r="D279" s="6">
        <f>Latest!E328</f>
        <v>0</v>
      </c>
      <c r="E279" s="6">
        <f>Latest!F328</f>
        <v>0</v>
      </c>
      <c r="F279" s="6">
        <f>Latest!G328</f>
        <v>0</v>
      </c>
      <c r="G279" s="6">
        <f>Latest!M328</f>
        <v>0</v>
      </c>
      <c r="H279" s="23">
        <f>Latest!N328</f>
        <v>0</v>
      </c>
    </row>
    <row r="280" spans="1:8">
      <c r="A280" s="158" t="str">
        <f>Latest!B329</f>
        <v>WSK001</v>
      </c>
      <c r="B280" s="6" t="str">
        <f>Latest!C329</f>
        <v>Walking stick (trekking pole)</v>
      </c>
      <c r="C280" s="6" t="str">
        <f>Latest!D329</f>
        <v>Leki</v>
      </c>
      <c r="D280" s="6" t="str">
        <f>Latest!E329</f>
        <v>Enzian</v>
      </c>
      <c r="E280" s="6" t="str">
        <f>Latest!F329</f>
        <v>-</v>
      </c>
      <c r="F280" s="6" t="str">
        <f>Latest!G329</f>
        <v>Bronze/Black</v>
      </c>
      <c r="G280" s="6">
        <f>Latest!M329</f>
        <v>7</v>
      </c>
      <c r="H280" s="23">
        <f>Latest!N329</f>
        <v>15.399999999999999</v>
      </c>
    </row>
    <row r="281" spans="1:8">
      <c r="A281" s="158">
        <f>Latest!B331</f>
        <v>0</v>
      </c>
      <c r="B281" s="6">
        <f>Latest!C331</f>
        <v>0</v>
      </c>
      <c r="C281" s="6">
        <f>Latest!D331</f>
        <v>0</v>
      </c>
      <c r="D281" s="6">
        <f>Latest!E331</f>
        <v>0</v>
      </c>
      <c r="E281" s="6">
        <f>Latest!F331</f>
        <v>0</v>
      </c>
      <c r="F281" s="6">
        <f>Latest!G331</f>
        <v>0</v>
      </c>
      <c r="G281" s="6">
        <f>Latest!M331</f>
        <v>0</v>
      </c>
      <c r="H281" s="23">
        <f>Latest!N331</f>
        <v>0</v>
      </c>
    </row>
    <row r="282" spans="1:8" s="163" customFormat="1">
      <c r="A282" s="162" t="str">
        <f>Latest!B332</f>
        <v>MAL001</v>
      </c>
      <c r="B282" s="5" t="str">
        <f>Latest!C332</f>
        <v>Mallet</v>
      </c>
      <c r="C282" s="5" t="str">
        <f>Latest!D332</f>
        <v>-</v>
      </c>
      <c r="D282" s="5" t="str">
        <f>Latest!E332</f>
        <v>-</v>
      </c>
      <c r="E282" s="5" t="str">
        <f>Latest!F332</f>
        <v>Small</v>
      </c>
      <c r="F282" s="5" t="str">
        <f>Latest!G332</f>
        <v>Wood/Black</v>
      </c>
      <c r="G282" s="5">
        <f>Latest!M332</f>
        <v>7</v>
      </c>
      <c r="H282" s="32">
        <f>Latest!N332</f>
        <v>3.5</v>
      </c>
    </row>
    <row r="283" spans="1:8">
      <c r="A283" s="158">
        <f>Latest!B333</f>
        <v>0</v>
      </c>
      <c r="B283" s="6">
        <f>Latest!C333</f>
        <v>0</v>
      </c>
      <c r="C283" s="6">
        <f>Latest!D333</f>
        <v>0</v>
      </c>
      <c r="D283" s="6">
        <f>Latest!E333</f>
        <v>0</v>
      </c>
      <c r="E283" s="6">
        <f>Latest!F333</f>
        <v>0</v>
      </c>
      <c r="F283" s="6">
        <f>Latest!G333</f>
        <v>0</v>
      </c>
      <c r="G283" s="6">
        <f>Latest!M333</f>
        <v>0</v>
      </c>
      <c r="H283" s="23">
        <f>Latest!N333</f>
        <v>0</v>
      </c>
    </row>
    <row r="284" spans="1:8" s="163" customFormat="1">
      <c r="A284" s="162" t="str">
        <f>Latest!B334</f>
        <v>RSK002</v>
      </c>
      <c r="B284" s="5" t="str">
        <f>Latest!C334</f>
        <v>Frame Daysack</v>
      </c>
      <c r="C284" s="5" t="str">
        <f>Latest!D334</f>
        <v>Karrimor</v>
      </c>
      <c r="D284" s="5" t="str">
        <f>Latest!E334</f>
        <v>Trail 35 Eryos</v>
      </c>
      <c r="E284" s="5" t="str">
        <f>Latest!F334</f>
        <v>35 Litre</v>
      </c>
      <c r="F284" s="5" t="str">
        <f>Latest!G334</f>
        <v>Blue</v>
      </c>
      <c r="G284" s="5">
        <f>Latest!M334</f>
        <v>5</v>
      </c>
      <c r="H284" s="32">
        <f>Latest!N334</f>
        <v>15</v>
      </c>
    </row>
    <row r="285" spans="1:8">
      <c r="A285" s="158">
        <f>Latest!B335</f>
        <v>0</v>
      </c>
      <c r="B285" s="6">
        <f>Latest!C335</f>
        <v>0</v>
      </c>
      <c r="C285" s="6">
        <f>Latest!D335</f>
        <v>0</v>
      </c>
      <c r="D285" s="6">
        <f>Latest!E335</f>
        <v>0</v>
      </c>
      <c r="E285" s="6">
        <f>Latest!F335</f>
        <v>0</v>
      </c>
      <c r="F285" s="6">
        <f>Latest!G335</f>
        <v>0</v>
      </c>
      <c r="G285" s="6">
        <f>Latest!M335</f>
        <v>0</v>
      </c>
      <c r="H285" s="23">
        <f>Latest!N335</f>
        <v>0</v>
      </c>
    </row>
    <row r="286" spans="1:8" s="163" customFormat="1">
      <c r="A286" s="162" t="str">
        <f>Latest!B336</f>
        <v>RKL001</v>
      </c>
      <c r="B286" s="5" t="str">
        <f>Latest!C336</f>
        <v>Rucksack Liner</v>
      </c>
      <c r="C286" s="5" t="str">
        <f>Latest!D336</f>
        <v>Dalesman</v>
      </c>
      <c r="D286" s="5" t="str">
        <f>Latest!E336</f>
        <v>-</v>
      </c>
      <c r="E286" s="5" t="str">
        <f>Latest!F336</f>
        <v>50cm x 76cm</v>
      </c>
      <c r="F286" s="5" t="str">
        <f>Latest!G336</f>
        <v>grey</v>
      </c>
      <c r="G286" s="5">
        <f>Latest!M336</f>
        <v>9</v>
      </c>
      <c r="H286" s="32">
        <f>Latest!N336</f>
        <v>1.7909999999999999</v>
      </c>
    </row>
    <row r="287" spans="1:8">
      <c r="A287" s="158">
        <f>Latest!B337</f>
        <v>0</v>
      </c>
      <c r="B287" s="6">
        <f>Latest!C337</f>
        <v>0</v>
      </c>
      <c r="C287" s="6">
        <f>Latest!D337</f>
        <v>0</v>
      </c>
      <c r="D287" s="6">
        <f>Latest!E337</f>
        <v>0</v>
      </c>
      <c r="E287" s="6">
        <f>Latest!F337</f>
        <v>0</v>
      </c>
      <c r="F287" s="6">
        <f>Latest!G337</f>
        <v>0</v>
      </c>
      <c r="G287" s="6">
        <f>Latest!M337</f>
        <v>0</v>
      </c>
      <c r="H287" s="23">
        <f>Latest!N337</f>
        <v>0</v>
      </c>
    </row>
    <row r="288" spans="1:8" s="163" customFormat="1">
      <c r="A288" s="162" t="str">
        <f>Latest!B338</f>
        <v>HCT001</v>
      </c>
      <c r="B288" s="5" t="str">
        <f>Latest!C338</f>
        <v>Hatchet</v>
      </c>
      <c r="C288" s="5" t="str">
        <f>Latest!D338</f>
        <v>Faithfull</v>
      </c>
      <c r="D288" s="5" t="str">
        <f>Latest!E338</f>
        <v>Steel shafted 567g / 1.1/4lb</v>
      </c>
      <c r="E288" s="5">
        <f>Latest!F338</f>
        <v>0</v>
      </c>
      <c r="F288" s="5" t="str">
        <f>Latest!G338</f>
        <v>Black/Silver</v>
      </c>
      <c r="G288" s="5">
        <f>Latest!M338</f>
        <v>9</v>
      </c>
      <c r="H288" s="32">
        <f>Latest!N338</f>
        <v>14.93</v>
      </c>
    </row>
    <row r="289" spans="1:8">
      <c r="A289" s="158">
        <f>Latest!B339</f>
        <v>0</v>
      </c>
      <c r="B289" s="6">
        <f>Latest!C339</f>
        <v>0</v>
      </c>
      <c r="C289" s="6">
        <f>Latest!D339</f>
        <v>0</v>
      </c>
      <c r="D289" s="6">
        <f>Latest!E339</f>
        <v>0</v>
      </c>
      <c r="E289" s="6">
        <f>Latest!F339</f>
        <v>0</v>
      </c>
      <c r="F289" s="6">
        <f>Latest!G339</f>
        <v>0</v>
      </c>
      <c r="G289" s="6">
        <f>Latest!M339</f>
        <v>0</v>
      </c>
      <c r="H289" s="23">
        <f>Latest!N339</f>
        <v>0</v>
      </c>
    </row>
    <row r="290" spans="1:8">
      <c r="A290" s="158" t="str">
        <f>Latest!B340</f>
        <v>CBX001</v>
      </c>
      <c r="B290" s="6" t="str">
        <f>Latest!C340</f>
        <v>Cool Box</v>
      </c>
      <c r="C290" s="6" t="str">
        <f>Latest!D340</f>
        <v>Antarctica</v>
      </c>
      <c r="D290" s="6" t="str">
        <f>Latest!E340</f>
        <v>-</v>
      </c>
      <c r="E290" s="6" t="str">
        <f>Latest!F340</f>
        <v>20 litre</v>
      </c>
      <c r="F290" s="6" t="str">
        <f>Latest!G340</f>
        <v>Green</v>
      </c>
      <c r="G290" s="6">
        <f>Latest!M340</f>
        <v>7</v>
      </c>
      <c r="H290" s="23">
        <f>Latest!N340</f>
        <v>10.5</v>
      </c>
    </row>
    <row r="291" spans="1:8">
      <c r="A291" s="158">
        <f>Latest!B341</f>
        <v>0</v>
      </c>
      <c r="B291" s="6">
        <f>Latest!C341</f>
        <v>0</v>
      </c>
      <c r="C291" s="6">
        <f>Latest!D341</f>
        <v>0</v>
      </c>
      <c r="D291" s="6">
        <f>Latest!E341</f>
        <v>0</v>
      </c>
      <c r="E291" s="6">
        <f>Latest!F341</f>
        <v>0</v>
      </c>
      <c r="F291" s="6">
        <f>Latest!G341</f>
        <v>0</v>
      </c>
      <c r="G291" s="6">
        <f>Latest!M341</f>
        <v>0</v>
      </c>
      <c r="H291" s="23">
        <f>Latest!N341</f>
        <v>0</v>
      </c>
    </row>
    <row r="292" spans="1:8">
      <c r="A292" s="158" t="str">
        <f>Latest!B342</f>
        <v>CTW001</v>
      </c>
      <c r="B292" s="6" t="str">
        <f>Latest!C342</f>
        <v>Water Container</v>
      </c>
      <c r="C292" s="6" t="str">
        <f>Latest!D342</f>
        <v>-</v>
      </c>
      <c r="D292" s="6" t="str">
        <f>Latest!E342</f>
        <v>-</v>
      </c>
      <c r="E292" s="6" t="str">
        <f>Latest!F342</f>
        <v>10 litres?</v>
      </c>
      <c r="F292" s="6" t="str">
        <f>Latest!G342</f>
        <v>White with Red Lid</v>
      </c>
      <c r="G292" s="6">
        <f>Latest!M342</f>
        <v>6</v>
      </c>
      <c r="H292" s="23">
        <f>Latest!N342</f>
        <v>9</v>
      </c>
    </row>
    <row r="293" spans="1:8">
      <c r="A293" s="158" t="str">
        <f>Latest!B343</f>
        <v>CTW002</v>
      </c>
      <c r="B293" s="6" t="str">
        <f>Latest!C343</f>
        <v>Water Container</v>
      </c>
      <c r="C293" s="6" t="str">
        <f>Latest!D343</f>
        <v>-</v>
      </c>
      <c r="D293" s="6" t="str">
        <f>Latest!E343</f>
        <v>-</v>
      </c>
      <c r="E293" s="6" t="str">
        <f>Latest!F343</f>
        <v>10 litres?</v>
      </c>
      <c r="F293" s="6" t="str">
        <f>Latest!G343</f>
        <v>White with Red Lid</v>
      </c>
      <c r="G293" s="6">
        <f>Latest!M343</f>
        <v>6</v>
      </c>
      <c r="H293" s="23">
        <f>Latest!N343</f>
        <v>9</v>
      </c>
    </row>
    <row r="294" spans="1:8">
      <c r="A294" s="158">
        <f>Latest!B344</f>
        <v>0</v>
      </c>
      <c r="B294" s="6">
        <f>Latest!C344</f>
        <v>0</v>
      </c>
      <c r="C294" s="6">
        <f>Latest!D344</f>
        <v>0</v>
      </c>
      <c r="D294" s="6">
        <f>Latest!E344</f>
        <v>0</v>
      </c>
      <c r="E294" s="6">
        <f>Latest!F344</f>
        <v>0</v>
      </c>
      <c r="F294" s="6">
        <f>Latest!G344</f>
        <v>0</v>
      </c>
      <c r="G294" s="6">
        <f>Latest!M344</f>
        <v>0</v>
      </c>
      <c r="H294" s="23">
        <f>Latest!N344</f>
        <v>0</v>
      </c>
    </row>
    <row r="295" spans="1:8" s="163" customFormat="1">
      <c r="A295" s="162" t="str">
        <f>Latest!B345</f>
        <v>PMJ001</v>
      </c>
      <c r="B295" s="5" t="str">
        <f>Latest!C345</f>
        <v>Pimms Jug</v>
      </c>
      <c r="C295" s="5" t="str">
        <f>Latest!D345</f>
        <v>Pimms</v>
      </c>
      <c r="D295" s="5" t="str">
        <f>Latest!E345</f>
        <v>-</v>
      </c>
      <c r="E295" s="5" t="str">
        <f>Latest!F345</f>
        <v>2 litres?</v>
      </c>
      <c r="F295" s="5" t="str">
        <f>Latest!G345</f>
        <v>Clear</v>
      </c>
      <c r="G295" s="5">
        <f>Latest!M345</f>
        <v>7</v>
      </c>
      <c r="H295" s="32">
        <f>Latest!N345</f>
        <v>3.5</v>
      </c>
    </row>
    <row r="296" spans="1:8" s="163" customFormat="1">
      <c r="A296" s="162" t="str">
        <f>Latest!B346</f>
        <v>WJG002</v>
      </c>
      <c r="B296" s="5" t="str">
        <f>Latest!C346</f>
        <v>Plastic Measuring Jug</v>
      </c>
      <c r="C296" s="5" t="str">
        <f>Latest!D346</f>
        <v>-</v>
      </c>
      <c r="D296" s="5" t="str">
        <f>Latest!E346</f>
        <v>-</v>
      </c>
      <c r="E296" s="5" t="str">
        <f>Latest!F346</f>
        <v>1 litre</v>
      </c>
      <c r="F296" s="5" t="str">
        <f>Latest!G346</f>
        <v>White</v>
      </c>
      <c r="G296" s="5">
        <f>Latest!M346</f>
        <v>9</v>
      </c>
      <c r="H296" s="32">
        <f>Latest!N346</f>
        <v>2.7</v>
      </c>
    </row>
    <row r="297" spans="1:8" s="163" customFormat="1">
      <c r="A297" s="162" t="str">
        <f>Latest!B347</f>
        <v>WJG003</v>
      </c>
      <c r="B297" s="5" t="str">
        <f>Latest!C347</f>
        <v>Plastic Measuring Jug</v>
      </c>
      <c r="C297" s="5" t="str">
        <f>Latest!D347</f>
        <v>-</v>
      </c>
      <c r="D297" s="5" t="str">
        <f>Latest!E347</f>
        <v>-</v>
      </c>
      <c r="E297" s="5" t="str">
        <f>Latest!F347</f>
        <v>1 litre</v>
      </c>
      <c r="F297" s="5" t="str">
        <f>Latest!G347</f>
        <v>White</v>
      </c>
      <c r="G297" s="5">
        <f>Latest!M347</f>
        <v>9</v>
      </c>
      <c r="H297" s="32">
        <f>Latest!N347</f>
        <v>2.7</v>
      </c>
    </row>
    <row r="298" spans="1:8">
      <c r="A298" s="158" t="str">
        <f>Latest!B348</f>
        <v>JUG001</v>
      </c>
      <c r="B298" s="6" t="str">
        <f>Latest!C348</f>
        <v>Plastic Jug with lid</v>
      </c>
      <c r="C298" s="6" t="str">
        <f>Latest!D348</f>
        <v>-</v>
      </c>
      <c r="D298" s="6" t="str">
        <f>Latest!E348</f>
        <v>-</v>
      </c>
      <c r="E298" s="6" t="str">
        <f>Latest!F348</f>
        <v>2 litres?</v>
      </c>
      <c r="F298" s="6" t="str">
        <f>Latest!G348</f>
        <v>Clear</v>
      </c>
      <c r="G298" s="6">
        <f>Latest!M348</f>
        <v>10</v>
      </c>
      <c r="H298" s="23">
        <f>Latest!N348</f>
        <v>3</v>
      </c>
    </row>
    <row r="299" spans="1:8">
      <c r="A299" s="158" t="str">
        <f>Latest!B349</f>
        <v>JUG002</v>
      </c>
      <c r="B299" s="6" t="str">
        <f>Latest!C349</f>
        <v>Plastic Jug</v>
      </c>
      <c r="C299" s="6" t="str">
        <f>Latest!D349</f>
        <v>-</v>
      </c>
      <c r="D299" s="6" t="str">
        <f>Latest!E349</f>
        <v>-</v>
      </c>
      <c r="E299" s="6" t="str">
        <f>Latest!F349</f>
        <v>2 litres?</v>
      </c>
      <c r="F299" s="6" t="str">
        <f>Latest!G349</f>
        <v>Clear</v>
      </c>
      <c r="G299" s="6">
        <f>Latest!M349</f>
        <v>10</v>
      </c>
      <c r="H299" s="23">
        <f>Latest!N349</f>
        <v>3</v>
      </c>
    </row>
    <row r="300" spans="1:8">
      <c r="A300" s="158">
        <f>Latest!B350</f>
        <v>0</v>
      </c>
      <c r="B300" s="6">
        <f>Latest!C350</f>
        <v>0</v>
      </c>
      <c r="C300" s="6">
        <f>Latest!D350</f>
        <v>0</v>
      </c>
      <c r="D300" s="6">
        <f>Latest!E350</f>
        <v>0</v>
      </c>
      <c r="E300" s="6">
        <f>Latest!F350</f>
        <v>0</v>
      </c>
      <c r="F300" s="6">
        <f>Latest!G350</f>
        <v>0</v>
      </c>
      <c r="G300" s="6">
        <f>Latest!M350</f>
        <v>0</v>
      </c>
      <c r="H300" s="23">
        <f>Latest!N350</f>
        <v>0</v>
      </c>
    </row>
    <row r="301" spans="1:8">
      <c r="A301" s="158" t="str">
        <f>Latest!B351</f>
        <v>DFB001</v>
      </c>
      <c r="B301" s="6" t="str">
        <f>Latest!C351</f>
        <v>Crisps Bowl</v>
      </c>
      <c r="C301" s="6" t="str">
        <f>Latest!D351</f>
        <v>Doritos</v>
      </c>
      <c r="D301" s="6" t="str">
        <f>Latest!E351</f>
        <v>"Friend Chips Bowl"</v>
      </c>
      <c r="E301" s="6" t="str">
        <f>Latest!F351</f>
        <v>-</v>
      </c>
      <c r="F301" s="6" t="str">
        <f>Latest!G351</f>
        <v>Black</v>
      </c>
      <c r="G301" s="6">
        <f>Latest!M351</f>
        <v>9</v>
      </c>
      <c r="H301" s="23" t="str">
        <f>Latest!N351</f>
        <v>-</v>
      </c>
    </row>
    <row r="302" spans="1:8" s="163" customFormat="1">
      <c r="A302" s="162" t="str">
        <f>Latest!B352</f>
        <v>BWL 005 - 009</v>
      </c>
      <c r="B302" s="5" t="str">
        <f>Latest!C352</f>
        <v>Plastic Bowl</v>
      </c>
      <c r="C302" s="5" t="str">
        <f>Latest!D352</f>
        <v>-</v>
      </c>
      <c r="D302" s="5" t="str">
        <f>Latest!E352</f>
        <v>-</v>
      </c>
      <c r="E302" s="5" t="str">
        <f>Latest!F352</f>
        <v>-</v>
      </c>
      <c r="F302" s="5" t="str">
        <f>Latest!G352</f>
        <v>Bright pink</v>
      </c>
      <c r="G302" s="5">
        <f>Latest!M352</f>
        <v>9</v>
      </c>
      <c r="H302" s="32">
        <f>Latest!N352</f>
        <v>5.8500000000000005</v>
      </c>
    </row>
    <row r="303" spans="1:8" s="163" customFormat="1">
      <c r="A303" s="162" t="str">
        <f>Latest!B353</f>
        <v>BWL010</v>
      </c>
      <c r="B303" s="5" t="str">
        <f>Latest!C353</f>
        <v>Plastic Bowl</v>
      </c>
      <c r="C303" s="5">
        <f>Latest!D353</f>
        <v>0</v>
      </c>
      <c r="D303" s="5" t="str">
        <f>Latest!E353</f>
        <v>25cm</v>
      </c>
      <c r="E303" s="5" t="str">
        <f>Latest!F353</f>
        <v>Large</v>
      </c>
      <c r="F303" s="5" t="str">
        <f>Latest!G353</f>
        <v>Clear</v>
      </c>
      <c r="G303" s="5">
        <f>Latest!M353</f>
        <v>10</v>
      </c>
      <c r="H303" s="32">
        <f>Latest!N353</f>
        <v>1</v>
      </c>
    </row>
    <row r="304" spans="1:8" s="163" customFormat="1">
      <c r="A304" s="162" t="str">
        <f>Latest!B354</f>
        <v>BWL011</v>
      </c>
      <c r="B304" s="5" t="str">
        <f>Latest!C354</f>
        <v>Plastic Bowl</v>
      </c>
      <c r="C304" s="5">
        <f>Latest!D354</f>
        <v>0</v>
      </c>
      <c r="D304" s="5" t="str">
        <f>Latest!E354</f>
        <v>25cm</v>
      </c>
      <c r="E304" s="5" t="str">
        <f>Latest!F354</f>
        <v>Large</v>
      </c>
      <c r="F304" s="5" t="str">
        <f>Latest!G354</f>
        <v>Clear</v>
      </c>
      <c r="G304" s="5">
        <f>Latest!M354</f>
        <v>10</v>
      </c>
      <c r="H304" s="32">
        <f>Latest!N354</f>
        <v>1</v>
      </c>
    </row>
    <row r="305" spans="1:8">
      <c r="A305" s="158">
        <f>Latest!B356</f>
        <v>0</v>
      </c>
      <c r="B305" s="6">
        <f>Latest!C356</f>
        <v>0</v>
      </c>
      <c r="C305" s="6">
        <f>Latest!D356</f>
        <v>0</v>
      </c>
      <c r="D305" s="6">
        <f>Latest!E356</f>
        <v>0</v>
      </c>
      <c r="E305" s="6">
        <f>Latest!F356</f>
        <v>0</v>
      </c>
      <c r="F305" s="6">
        <f>Latest!G356</f>
        <v>0</v>
      </c>
      <c r="G305" s="6">
        <f>Latest!M356</f>
        <v>0</v>
      </c>
      <c r="H305" s="23">
        <f>Latest!N356</f>
        <v>0</v>
      </c>
    </row>
    <row r="306" spans="1:8">
      <c r="A306" s="158" t="str">
        <f>Latest!B357</f>
        <v>UTL 001 - 003</v>
      </c>
      <c r="B306" s="6" t="str">
        <f>Latest!C357</f>
        <v>Barbecue utensils</v>
      </c>
      <c r="C306" s="6" t="str">
        <f>Latest!D357</f>
        <v>-</v>
      </c>
      <c r="D306" s="6" t="str">
        <f>Latest!E357</f>
        <v>-</v>
      </c>
      <c r="E306" s="6" t="str">
        <f>Latest!F357</f>
        <v>Large</v>
      </c>
      <c r="F306" s="6" t="str">
        <f>Latest!G357</f>
        <v>Black/Silver</v>
      </c>
      <c r="G306" s="6">
        <f>Latest!M357</f>
        <v>9</v>
      </c>
      <c r="H306" s="23">
        <f>Latest!N357</f>
        <v>9</v>
      </c>
    </row>
    <row r="307" spans="1:8">
      <c r="A307" s="158" t="str">
        <f>Latest!B358</f>
        <v>UTL012</v>
      </c>
      <c r="B307" s="6" t="str">
        <f>Latest!C358</f>
        <v>Wooden spoon</v>
      </c>
      <c r="C307" s="6" t="str">
        <f>Latest!D358</f>
        <v>-</v>
      </c>
      <c r="D307" s="6" t="str">
        <f>Latest!E358</f>
        <v>-</v>
      </c>
      <c r="E307" s="6" t="str">
        <f>Latest!F358</f>
        <v>Normal</v>
      </c>
      <c r="F307" s="6" t="str">
        <f>Latest!G358</f>
        <v>Brown</v>
      </c>
      <c r="G307" s="6">
        <f>Latest!M358</f>
        <v>5</v>
      </c>
      <c r="H307" s="23">
        <f>Latest!N358</f>
        <v>1.5</v>
      </c>
    </row>
    <row r="308" spans="1:8">
      <c r="A308" s="158" t="str">
        <f>Latest!B359</f>
        <v>UTL 015</v>
      </c>
      <c r="B308" s="6" t="str">
        <f>Latest!C359</f>
        <v>Kitchen knife</v>
      </c>
      <c r="C308" s="6" t="str">
        <f>Latest!D359</f>
        <v>Wilkinson</v>
      </c>
      <c r="D308" s="6">
        <f>Latest!E359</f>
        <v>0</v>
      </c>
      <c r="E308" s="6" t="str">
        <f>Latest!F359</f>
        <v>Large</v>
      </c>
      <c r="F308" s="6" t="str">
        <f>Latest!G359</f>
        <v>Black</v>
      </c>
      <c r="G308" s="6">
        <f>Latest!M359</f>
        <v>10</v>
      </c>
      <c r="H308" s="23">
        <f>Latest!N359</f>
        <v>0</v>
      </c>
    </row>
    <row r="309" spans="1:8">
      <c r="A309" s="158" t="str">
        <f>Latest!B360</f>
        <v>UTL016</v>
      </c>
      <c r="B309" s="6" t="str">
        <f>Latest!C360</f>
        <v>Kitchen knife</v>
      </c>
      <c r="C309" s="6" t="str">
        <f>Latest!D360</f>
        <v>Wilkinson</v>
      </c>
      <c r="D309" s="6">
        <f>Latest!E360</f>
        <v>0</v>
      </c>
      <c r="E309" s="6" t="str">
        <f>Latest!F360</f>
        <v>Large</v>
      </c>
      <c r="F309" s="6" t="str">
        <f>Latest!G360</f>
        <v>Black</v>
      </c>
      <c r="G309" s="6">
        <f>Latest!M360</f>
        <v>10</v>
      </c>
      <c r="H309" s="23">
        <f>Latest!N360</f>
        <v>0</v>
      </c>
    </row>
    <row r="310" spans="1:8">
      <c r="A310" s="158" t="str">
        <f>Latest!B361</f>
        <v>UTL017</v>
      </c>
      <c r="B310" s="6" t="str">
        <f>Latest!C361</f>
        <v>Kitchen knife</v>
      </c>
      <c r="C310" s="6" t="str">
        <f>Latest!D361</f>
        <v>Wilkinson</v>
      </c>
      <c r="D310" s="6">
        <f>Latest!E361</f>
        <v>0</v>
      </c>
      <c r="E310" s="6" t="str">
        <f>Latest!F361</f>
        <v>Large</v>
      </c>
      <c r="F310" s="6" t="str">
        <f>Latest!G361</f>
        <v>Black</v>
      </c>
      <c r="G310" s="6">
        <f>Latest!M361</f>
        <v>10</v>
      </c>
      <c r="H310" s="23">
        <f>Latest!N361</f>
        <v>0</v>
      </c>
    </row>
    <row r="311" spans="1:8">
      <c r="A311" s="158" t="str">
        <f>Latest!B362</f>
        <v>UTL018</v>
      </c>
      <c r="B311" s="6" t="str">
        <f>Latest!C362</f>
        <v>Kitchen knife</v>
      </c>
      <c r="C311" s="6" t="str">
        <f>Latest!D362</f>
        <v>Wilkinson</v>
      </c>
      <c r="D311" s="6">
        <f>Latest!E362</f>
        <v>0</v>
      </c>
      <c r="E311" s="6" t="str">
        <f>Latest!F362</f>
        <v>Small</v>
      </c>
      <c r="F311" s="6" t="str">
        <f>Latest!G362</f>
        <v>Black</v>
      </c>
      <c r="G311" s="6">
        <f>Latest!M362</f>
        <v>10</v>
      </c>
      <c r="H311" s="23">
        <f>Latest!N362</f>
        <v>0</v>
      </c>
    </row>
    <row r="312" spans="1:8">
      <c r="A312" s="158" t="str">
        <f>Latest!B363</f>
        <v>UTL019</v>
      </c>
      <c r="B312" s="6" t="str">
        <f>Latest!C363</f>
        <v>Kitchen knife</v>
      </c>
      <c r="C312" s="6" t="str">
        <f>Latest!D363</f>
        <v>Wilkinson</v>
      </c>
      <c r="D312" s="6">
        <f>Latest!E363</f>
        <v>0</v>
      </c>
      <c r="E312" s="6" t="str">
        <f>Latest!F363</f>
        <v>Small</v>
      </c>
      <c r="F312" s="6" t="str">
        <f>Latest!G363</f>
        <v>Black</v>
      </c>
      <c r="G312" s="6">
        <f>Latest!M363</f>
        <v>10</v>
      </c>
      <c r="H312" s="23">
        <f>Latest!N363</f>
        <v>0</v>
      </c>
    </row>
    <row r="313" spans="1:8">
      <c r="A313" s="158" t="str">
        <f>Latest!B364</f>
        <v>UTL020</v>
      </c>
      <c r="B313" s="6" t="str">
        <f>Latest!C364</f>
        <v>Kitchen scissors</v>
      </c>
      <c r="C313" s="6" t="str">
        <f>Latest!D364</f>
        <v>Wilkinson</v>
      </c>
      <c r="D313" s="6">
        <f>Latest!E364</f>
        <v>0</v>
      </c>
      <c r="E313" s="6">
        <f>Latest!F364</f>
        <v>0</v>
      </c>
      <c r="F313" s="6" t="str">
        <f>Latest!G364</f>
        <v>Black</v>
      </c>
      <c r="G313" s="6">
        <f>Latest!M364</f>
        <v>10</v>
      </c>
      <c r="H313" s="23">
        <f>Latest!N364</f>
        <v>0</v>
      </c>
    </row>
    <row r="314" spans="1:8">
      <c r="A314" s="158" t="str">
        <f>Latest!B365</f>
        <v>UTL021</v>
      </c>
      <c r="B314" s="6" t="str">
        <f>Latest!C365</f>
        <v>Knife block</v>
      </c>
      <c r="C314" s="6" t="str">
        <f>Latest!D365</f>
        <v>Wilkinson</v>
      </c>
      <c r="D314" s="6">
        <f>Latest!E365</f>
        <v>0</v>
      </c>
      <c r="E314" s="6">
        <f>Latest!F365</f>
        <v>0</v>
      </c>
      <c r="F314" s="6" t="str">
        <f>Latest!G365</f>
        <v>Wood</v>
      </c>
      <c r="G314" s="6">
        <f>Latest!M365</f>
        <v>10</v>
      </c>
      <c r="H314" s="23" t="str">
        <f>Latest!N365</f>
        <v>£4.00 (total for UTL015-021)</v>
      </c>
    </row>
    <row r="315" spans="1:8">
      <c r="A315" s="158" t="str">
        <f>Latest!B366</f>
        <v>UTL022</v>
      </c>
      <c r="B315" s="6" t="str">
        <f>Latest!C366</f>
        <v>Wooden spoon</v>
      </c>
      <c r="C315" s="6" t="str">
        <f>Latest!D366</f>
        <v>Wilkinson</v>
      </c>
      <c r="D315" s="6">
        <f>Latest!E366</f>
        <v>0</v>
      </c>
      <c r="E315" s="6">
        <f>Latest!F366</f>
        <v>0</v>
      </c>
      <c r="F315" s="6" t="str">
        <f>Latest!G366</f>
        <v>Wood</v>
      </c>
      <c r="G315" s="6">
        <f>Latest!M366</f>
        <v>10</v>
      </c>
      <c r="H315" s="23">
        <f>Latest!N366</f>
        <v>0.37</v>
      </c>
    </row>
    <row r="316" spans="1:8">
      <c r="A316" s="158" t="str">
        <f>Latest!B367</f>
        <v>UTL023</v>
      </c>
      <c r="B316" s="6" t="str">
        <f>Latest!C367</f>
        <v>Wooden spoon</v>
      </c>
      <c r="C316" s="6" t="str">
        <f>Latest!D367</f>
        <v>Wilkinson</v>
      </c>
      <c r="D316" s="6">
        <f>Latest!E367</f>
        <v>0</v>
      </c>
      <c r="E316" s="6">
        <f>Latest!F367</f>
        <v>0</v>
      </c>
      <c r="F316" s="6" t="str">
        <f>Latest!G367</f>
        <v>Wood</v>
      </c>
      <c r="G316" s="6">
        <f>Latest!M367</f>
        <v>10</v>
      </c>
      <c r="H316" s="23">
        <f>Latest!N367</f>
        <v>0.37</v>
      </c>
    </row>
    <row r="317" spans="1:8">
      <c r="A317" s="158" t="str">
        <f>Latest!B368</f>
        <v>UTL024</v>
      </c>
      <c r="B317" s="6" t="str">
        <f>Latest!C368</f>
        <v>Spatula</v>
      </c>
      <c r="C317" s="6" t="str">
        <f>Latest!D368</f>
        <v>Wilkinson</v>
      </c>
      <c r="D317" s="6">
        <f>Latest!E368</f>
        <v>0</v>
      </c>
      <c r="E317" s="6">
        <f>Latest!F368</f>
        <v>0</v>
      </c>
      <c r="F317" s="6" t="str">
        <f>Latest!G368</f>
        <v>Wood</v>
      </c>
      <c r="G317" s="6">
        <f>Latest!M368</f>
        <v>10</v>
      </c>
      <c r="H317" s="23">
        <f>Latest!N368</f>
        <v>0.28000000000000003</v>
      </c>
    </row>
    <row r="318" spans="1:8">
      <c r="A318" s="158">
        <f>Latest!B369</f>
        <v>0</v>
      </c>
      <c r="B318" s="6">
        <f>Latest!C369</f>
        <v>0</v>
      </c>
      <c r="C318" s="6">
        <f>Latest!D369</f>
        <v>0</v>
      </c>
      <c r="D318" s="6">
        <f>Latest!E369</f>
        <v>0</v>
      </c>
      <c r="E318" s="6">
        <f>Latest!F369</f>
        <v>0</v>
      </c>
      <c r="F318" s="6">
        <f>Latest!G369</f>
        <v>0</v>
      </c>
      <c r="G318" s="6">
        <f>Latest!M369</f>
        <v>0</v>
      </c>
      <c r="H318" s="23">
        <f>Latest!N369</f>
        <v>0</v>
      </c>
    </row>
    <row r="319" spans="1:8">
      <c r="A319" s="158" t="str">
        <f>Latest!B370</f>
        <v>WBS001</v>
      </c>
      <c r="B319" s="6" t="str">
        <f>Latest!C370</f>
        <v>Washing Basin</v>
      </c>
      <c r="C319" s="6" t="str">
        <f>Latest!D370</f>
        <v>Addis</v>
      </c>
      <c r="D319" s="6" t="str">
        <f>Latest!E370</f>
        <v>-</v>
      </c>
      <c r="E319" s="6" t="str">
        <f>Latest!F370</f>
        <v>10 litre</v>
      </c>
      <c r="F319" s="6" t="str">
        <f>Latest!G370</f>
        <v>Grey</v>
      </c>
      <c r="G319" s="6">
        <f>Latest!M370</f>
        <v>6</v>
      </c>
      <c r="H319" s="23">
        <f>Latest!N370</f>
        <v>2.9940000000000002</v>
      </c>
    </row>
    <row r="320" spans="1:8">
      <c r="A320" s="158" t="str">
        <f>Latest!B371</f>
        <v>WBS002</v>
      </c>
      <c r="B320" s="6" t="str">
        <f>Latest!C371</f>
        <v>Washing Basin</v>
      </c>
      <c r="C320" s="6" t="str">
        <f>Latest!D371</f>
        <v>Addis</v>
      </c>
      <c r="D320" s="6" t="str">
        <f>Latest!E371</f>
        <v>-</v>
      </c>
      <c r="E320" s="6" t="str">
        <f>Latest!F371</f>
        <v>10 litre</v>
      </c>
      <c r="F320" s="6" t="str">
        <f>Latest!G371</f>
        <v>Cream</v>
      </c>
      <c r="G320" s="6">
        <f>Latest!M371</f>
        <v>6</v>
      </c>
      <c r="H320" s="23">
        <f>Latest!N371</f>
        <v>2.9940000000000002</v>
      </c>
    </row>
    <row r="321" spans="1:8">
      <c r="A321" s="158">
        <f>Latest!B372</f>
        <v>0</v>
      </c>
      <c r="B321" s="6">
        <f>Latest!C372</f>
        <v>0</v>
      </c>
      <c r="C321" s="6">
        <f>Latest!D372</f>
        <v>0</v>
      </c>
      <c r="D321" s="6">
        <f>Latest!E372</f>
        <v>0</v>
      </c>
      <c r="E321" s="6">
        <f>Latest!F372</f>
        <v>0</v>
      </c>
      <c r="F321" s="6">
        <f>Latest!G372</f>
        <v>0</v>
      </c>
      <c r="G321" s="6">
        <f>Latest!M372</f>
        <v>0</v>
      </c>
      <c r="H321" s="23">
        <f>Latest!N372</f>
        <v>0</v>
      </c>
    </row>
    <row r="322" spans="1:8" s="163" customFormat="1">
      <c r="A322" s="162" t="str">
        <f>Latest!B373</f>
        <v>TTL001</v>
      </c>
      <c r="B322" s="5" t="str">
        <f>Latest!C373</f>
        <v>Tea Towel</v>
      </c>
      <c r="C322" s="5" t="str">
        <f>Latest!D373</f>
        <v>Tesco</v>
      </c>
      <c r="D322" s="5" t="str">
        <f>Latest!E373</f>
        <v>-</v>
      </c>
      <c r="E322" s="5" t="str">
        <f>Latest!F373</f>
        <v>45 x 65cm</v>
      </c>
      <c r="F322" s="5" t="str">
        <f>Latest!G373</f>
        <v>Cream</v>
      </c>
      <c r="G322" s="5">
        <f>Latest!M373</f>
        <v>8</v>
      </c>
      <c r="H322" s="32">
        <f>Latest!N373</f>
        <v>1.2000000000000002</v>
      </c>
    </row>
    <row r="323" spans="1:8" s="163" customFormat="1">
      <c r="A323" s="162" t="str">
        <f>Latest!B374</f>
        <v>TTL002</v>
      </c>
      <c r="B323" s="5" t="str">
        <f>Latest!C374</f>
        <v>Tea Towel</v>
      </c>
      <c r="C323" s="5" t="str">
        <f>Latest!D374</f>
        <v>Tesco</v>
      </c>
      <c r="D323" s="5" t="str">
        <f>Latest!E374</f>
        <v>-</v>
      </c>
      <c r="E323" s="5" t="str">
        <f>Latest!F374</f>
        <v>45 x 65cm</v>
      </c>
      <c r="F323" s="5" t="str">
        <f>Latest!G374</f>
        <v>Cream</v>
      </c>
      <c r="G323" s="5">
        <f>Latest!M374</f>
        <v>8</v>
      </c>
      <c r="H323" s="32">
        <f>Latest!N374</f>
        <v>1.2000000000000002</v>
      </c>
    </row>
    <row r="324" spans="1:8" s="163" customFormat="1">
      <c r="A324" s="162" t="str">
        <f>Latest!B375</f>
        <v>TTL004</v>
      </c>
      <c r="B324" s="5" t="str">
        <f>Latest!C375</f>
        <v>Tea Towel</v>
      </c>
      <c r="C324" s="5" t="str">
        <f>Latest!D375</f>
        <v>Tesco</v>
      </c>
      <c r="D324" s="5" t="str">
        <f>Latest!E375</f>
        <v>-</v>
      </c>
      <c r="E324" s="5" t="str">
        <f>Latest!F375</f>
        <v>45 x 65cm</v>
      </c>
      <c r="F324" s="5" t="str">
        <f>Latest!G375</f>
        <v>Check</v>
      </c>
      <c r="G324" s="5">
        <f>Latest!M375</f>
        <v>8</v>
      </c>
      <c r="H324" s="32">
        <f>Latest!N375</f>
        <v>1.2000000000000002</v>
      </c>
    </row>
    <row r="325" spans="1:8" s="163" customFormat="1">
      <c r="A325" s="162" t="str">
        <f>Latest!B376</f>
        <v>TTL005</v>
      </c>
      <c r="B325" s="5" t="str">
        <f>Latest!C376</f>
        <v>Tea Towel</v>
      </c>
      <c r="C325" s="5" t="str">
        <f>Latest!D376</f>
        <v>Tesco</v>
      </c>
      <c r="D325" s="5" t="str">
        <f>Latest!E376</f>
        <v>-</v>
      </c>
      <c r="E325" s="5" t="str">
        <f>Latest!F376</f>
        <v>45 x 65cm</v>
      </c>
      <c r="F325" s="5" t="str">
        <f>Latest!G376</f>
        <v>Check</v>
      </c>
      <c r="G325" s="5">
        <f>Latest!M376</f>
        <v>8</v>
      </c>
      <c r="H325" s="32">
        <f>Latest!N376</f>
        <v>1.2000000000000002</v>
      </c>
    </row>
    <row r="326" spans="1:8">
      <c r="A326" s="158">
        <f>Latest!B377</f>
        <v>0</v>
      </c>
      <c r="B326" s="6">
        <f>Latest!C377</f>
        <v>0</v>
      </c>
      <c r="C326" s="6">
        <f>Latest!D377</f>
        <v>0</v>
      </c>
      <c r="D326" s="6">
        <f>Latest!E377</f>
        <v>0</v>
      </c>
      <c r="E326" s="6">
        <f>Latest!F377</f>
        <v>0</v>
      </c>
      <c r="F326" s="6">
        <f>Latest!G377</f>
        <v>0</v>
      </c>
      <c r="G326" s="6">
        <f>Latest!M377</f>
        <v>0</v>
      </c>
      <c r="H326" s="23">
        <f>Latest!N377</f>
        <v>0</v>
      </c>
    </row>
    <row r="327" spans="1:8">
      <c r="A327" s="158" t="str">
        <f>Latest!B378</f>
        <v>CON001</v>
      </c>
      <c r="B327" s="6" t="str">
        <f>Latest!C378</f>
        <v>Tupperware - large rectangular</v>
      </c>
      <c r="C327" s="6" t="str">
        <f>Latest!D378</f>
        <v>Stewart</v>
      </c>
      <c r="D327" s="6" t="str">
        <f>Latest!E378</f>
        <v>-</v>
      </c>
      <c r="E327" s="6" t="str">
        <f>Latest!F378</f>
        <v>1litre?</v>
      </c>
      <c r="F327" s="6" t="str">
        <f>Latest!G378</f>
        <v>White</v>
      </c>
      <c r="G327" s="6">
        <f>Latest!M378</f>
        <v>7</v>
      </c>
      <c r="H327" s="23">
        <f>Latest!N378</f>
        <v>2.0999999999999996</v>
      </c>
    </row>
    <row r="328" spans="1:8">
      <c r="A328" s="158" t="str">
        <f>Latest!B379</f>
        <v>CON004</v>
      </c>
      <c r="B328" s="6" t="str">
        <f>Latest!C379</f>
        <v>Tupperware - small rectangular</v>
      </c>
      <c r="C328" s="6" t="str">
        <f>Latest!D379</f>
        <v>-</v>
      </c>
      <c r="D328" s="6" t="str">
        <f>Latest!E379</f>
        <v>-</v>
      </c>
      <c r="E328" s="6" t="str">
        <f>Latest!F379</f>
        <v>400ml?</v>
      </c>
      <c r="F328" s="6" t="str">
        <f>Latest!G379</f>
        <v>Blue/Clear</v>
      </c>
      <c r="G328" s="6">
        <f>Latest!M379</f>
        <v>8</v>
      </c>
      <c r="H328" s="23">
        <f>Latest!N379</f>
        <v>0.8</v>
      </c>
    </row>
    <row r="329" spans="1:8">
      <c r="A329" s="158" t="str">
        <f>Latest!B380</f>
        <v>CON006</v>
      </c>
      <c r="B329" s="6" t="str">
        <f>Latest!C380</f>
        <v>Tupperware - large round</v>
      </c>
      <c r="C329" s="6" t="str">
        <f>Latest!D380</f>
        <v>-</v>
      </c>
      <c r="D329" s="6" t="str">
        <f>Latest!E380</f>
        <v>-</v>
      </c>
      <c r="E329" s="6" t="str">
        <f>Latest!F380</f>
        <v>2 litres</v>
      </c>
      <c r="F329" s="6" t="str">
        <f>Latest!G380</f>
        <v>Blue/Clear</v>
      </c>
      <c r="G329" s="6">
        <f>Latest!M380</f>
        <v>5</v>
      </c>
      <c r="H329" s="23">
        <f>Latest!N380</f>
        <v>1.5</v>
      </c>
    </row>
    <row r="330" spans="1:8" s="163" customFormat="1">
      <c r="A330" s="162" t="str">
        <f>Latest!B381</f>
        <v>CON007</v>
      </c>
      <c r="B330" s="5" t="str">
        <f>Latest!C381</f>
        <v>Tupperware - medium round</v>
      </c>
      <c r="C330" s="5" t="str">
        <f>Latest!D381</f>
        <v>-</v>
      </c>
      <c r="D330" s="5" t="str">
        <f>Latest!E381</f>
        <v>-</v>
      </c>
      <c r="E330" s="5" t="str">
        <f>Latest!F381</f>
        <v>1 litre?</v>
      </c>
      <c r="F330" s="5" t="str">
        <f>Latest!G381</f>
        <v>Blue/Clear</v>
      </c>
      <c r="G330" s="5">
        <f>Latest!M381</f>
        <v>6</v>
      </c>
      <c r="H330" s="32">
        <f>Latest!N381</f>
        <v>1.7999999999999998</v>
      </c>
    </row>
    <row r="331" spans="1:8">
      <c r="A331" s="158" t="str">
        <f>Latest!B382</f>
        <v>CON010</v>
      </c>
      <c r="B331" s="6" t="str">
        <f>Latest!C382</f>
        <v>Cereal container</v>
      </c>
      <c r="C331" s="6" t="str">
        <f>Latest!D382</f>
        <v>Addis</v>
      </c>
      <c r="D331" s="6" t="str">
        <f>Latest!E382</f>
        <v>-</v>
      </c>
      <c r="E331" s="6" t="str">
        <f>Latest!F382</f>
        <v>2 litre?</v>
      </c>
      <c r="F331" s="6" t="str">
        <f>Latest!G382</f>
        <v>Blue/Clear</v>
      </c>
      <c r="G331" s="6">
        <f>Latest!M382</f>
        <v>7</v>
      </c>
      <c r="H331" s="23">
        <f>Latest!N382</f>
        <v>2.0999999999999996</v>
      </c>
    </row>
    <row r="332" spans="1:8">
      <c r="A332" s="158" t="str">
        <f>Latest!B383</f>
        <v>CON011</v>
      </c>
      <c r="B332" s="6" t="str">
        <f>Latest!C383</f>
        <v>Cereal container</v>
      </c>
      <c r="C332" s="6" t="str">
        <f>Latest!D383</f>
        <v>Addis</v>
      </c>
      <c r="D332" s="6" t="str">
        <f>Latest!E383</f>
        <v>-</v>
      </c>
      <c r="E332" s="6" t="str">
        <f>Latest!F383</f>
        <v>2 litre?</v>
      </c>
      <c r="F332" s="6" t="str">
        <f>Latest!G383</f>
        <v>Blue/Clear</v>
      </c>
      <c r="G332" s="6">
        <f>Latest!M383</f>
        <v>7</v>
      </c>
      <c r="H332" s="23">
        <f>Latest!N383</f>
        <v>2.0999999999999996</v>
      </c>
    </row>
    <row r="333" spans="1:8">
      <c r="A333" s="158" t="str">
        <f>Latest!B384</f>
        <v>CON012</v>
      </c>
      <c r="B333" s="6" t="str">
        <f>Latest!C384</f>
        <v>Tupperware - small round</v>
      </c>
      <c r="C333" s="6" t="str">
        <f>Latest!D384</f>
        <v>-</v>
      </c>
      <c r="D333" s="6" t="str">
        <f>Latest!E384</f>
        <v>-</v>
      </c>
      <c r="E333" s="6" t="str">
        <f>Latest!F384</f>
        <v>400ml?</v>
      </c>
      <c r="F333" s="6" t="str">
        <f>Latest!G384</f>
        <v>Blue/Clear</v>
      </c>
      <c r="G333" s="6">
        <f>Latest!M384</f>
        <v>7</v>
      </c>
      <c r="H333" s="23">
        <f>Latest!N384</f>
        <v>0.7</v>
      </c>
    </row>
    <row r="334" spans="1:8">
      <c r="A334" s="158" t="str">
        <f>Latest!B385</f>
        <v>CON013</v>
      </c>
      <c r="B334" s="6" t="str">
        <f>Latest!C385</f>
        <v>Tupperware - small round</v>
      </c>
      <c r="C334" s="6" t="str">
        <f>Latest!D385</f>
        <v>-</v>
      </c>
      <c r="D334" s="6" t="str">
        <f>Latest!E385</f>
        <v>-</v>
      </c>
      <c r="E334" s="6" t="str">
        <f>Latest!F385</f>
        <v>400ml?</v>
      </c>
      <c r="F334" s="6" t="str">
        <f>Latest!G385</f>
        <v>Blue/Clear</v>
      </c>
      <c r="G334" s="6">
        <f>Latest!M385</f>
        <v>8</v>
      </c>
      <c r="H334" s="23">
        <f>Latest!N385</f>
        <v>0.8</v>
      </c>
    </row>
    <row r="335" spans="1:8">
      <c r="A335" s="158">
        <f>Latest!B386</f>
        <v>0</v>
      </c>
      <c r="B335" s="6">
        <f>Latest!C386</f>
        <v>0</v>
      </c>
      <c r="C335" s="6">
        <f>Latest!D386</f>
        <v>0</v>
      </c>
      <c r="D335" s="6">
        <f>Latest!E386</f>
        <v>0</v>
      </c>
      <c r="E335" s="6">
        <f>Latest!F386</f>
        <v>0</v>
      </c>
      <c r="F335" s="6">
        <f>Latest!G386</f>
        <v>0</v>
      </c>
      <c r="G335" s="6">
        <f>Latest!M386</f>
        <v>0</v>
      </c>
      <c r="H335" s="23">
        <f>Latest!N386</f>
        <v>0</v>
      </c>
    </row>
    <row r="336" spans="1:8">
      <c r="A336" s="158" t="str">
        <f>Latest!B387</f>
        <v>BOX001</v>
      </c>
      <c r="B336" s="6" t="str">
        <f>Latest!C387</f>
        <v>Storage Box with lid</v>
      </c>
      <c r="C336" s="6" t="str">
        <f>Latest!D387</f>
        <v>Really Useful Box</v>
      </c>
      <c r="D336" s="6" t="str">
        <f>Latest!E387</f>
        <v>-</v>
      </c>
      <c r="E336" s="6" t="str">
        <f>Latest!F387</f>
        <v>35 litre</v>
      </c>
      <c r="F336" s="6" t="str">
        <f>Latest!G387</f>
        <v>Green/White lid</v>
      </c>
      <c r="G336" s="6">
        <f>Latest!M387</f>
        <v>8</v>
      </c>
      <c r="H336" s="23">
        <f>Latest!N387</f>
        <v>8</v>
      </c>
    </row>
    <row r="337" spans="1:8">
      <c r="A337" s="158" t="str">
        <f>Latest!B388</f>
        <v>BOX002</v>
      </c>
      <c r="B337" s="6" t="str">
        <f>Latest!C388</f>
        <v>Storage Box with lid</v>
      </c>
      <c r="C337" s="6" t="str">
        <f>Latest!D388</f>
        <v>Really Useful Box</v>
      </c>
      <c r="D337" s="6" t="str">
        <f>Latest!E388</f>
        <v>-</v>
      </c>
      <c r="E337" s="6" t="str">
        <f>Latest!F388</f>
        <v>35 litre</v>
      </c>
      <c r="F337" s="6" t="str">
        <f>Latest!G388</f>
        <v>Green/White lid</v>
      </c>
      <c r="G337" s="6">
        <f>Latest!M388</f>
        <v>8</v>
      </c>
      <c r="H337" s="23">
        <f>Latest!N388</f>
        <v>8</v>
      </c>
    </row>
    <row r="338" spans="1:8">
      <c r="A338" s="158" t="str">
        <f>Latest!B389</f>
        <v>BOX003</v>
      </c>
      <c r="B338" s="6" t="str">
        <f>Latest!C389</f>
        <v>Storage crate w/o lid</v>
      </c>
      <c r="C338" s="6" t="str">
        <f>Latest!D389</f>
        <v>Homebase</v>
      </c>
      <c r="D338" s="6" t="str">
        <f>Latest!E389</f>
        <v>Stack A Box</v>
      </c>
      <c r="E338" s="6" t="str">
        <f>Latest!F389</f>
        <v>14.5 litre</v>
      </c>
      <c r="F338" s="6" t="str">
        <f>Latest!G389</f>
        <v>Blue</v>
      </c>
      <c r="G338" s="6">
        <f>Latest!M389</f>
        <v>7</v>
      </c>
      <c r="H338" s="23">
        <f>Latest!N389</f>
        <v>4.8999999999999995</v>
      </c>
    </row>
    <row r="339" spans="1:8">
      <c r="A339" s="158" t="str">
        <f>Latest!B390</f>
        <v>BOX004</v>
      </c>
      <c r="B339" s="6" t="str">
        <f>Latest!C390</f>
        <v>Storage crate w/o lid</v>
      </c>
      <c r="C339" s="6" t="str">
        <f>Latest!D390</f>
        <v>Strata Products</v>
      </c>
      <c r="D339" s="6" t="str">
        <f>Latest!E390</f>
        <v>Storemaster</v>
      </c>
      <c r="E339" s="6" t="str">
        <f>Latest!F390</f>
        <v>14.5 litre</v>
      </c>
      <c r="F339" s="6" t="str">
        <f>Latest!G390</f>
        <v>Blue</v>
      </c>
      <c r="G339" s="6">
        <f>Latest!M390</f>
        <v>7</v>
      </c>
      <c r="H339" s="23">
        <f>Latest!N390</f>
        <v>4.8999999999999995</v>
      </c>
    </row>
    <row r="340" spans="1:8">
      <c r="A340" s="158" t="str">
        <f>Latest!B391</f>
        <v>BOX005</v>
      </c>
      <c r="B340" s="6" t="str">
        <f>Latest!C391</f>
        <v>Storage crate w/o lid</v>
      </c>
      <c r="C340" s="6" t="str">
        <f>Latest!D391</f>
        <v>Safeway</v>
      </c>
      <c r="D340" s="6" t="str">
        <f>Latest!E391</f>
        <v>-</v>
      </c>
      <c r="E340" s="6" t="str">
        <f>Latest!F391</f>
        <v>20 litre?</v>
      </c>
      <c r="F340" s="6" t="str">
        <f>Latest!G391</f>
        <v>Green</v>
      </c>
      <c r="G340" s="6">
        <f>Latest!M391</f>
        <v>7</v>
      </c>
      <c r="H340" s="23">
        <f>Latest!N391</f>
        <v>4.8999999999999995</v>
      </c>
    </row>
    <row r="341" spans="1:8">
      <c r="A341" s="158" t="str">
        <f>Latest!B392</f>
        <v>BOX006</v>
      </c>
      <c r="B341" s="6" t="str">
        <f>Latest!C392</f>
        <v>Storage crate w/o lid</v>
      </c>
      <c r="C341" s="6" t="str">
        <f>Latest!D392</f>
        <v>Safeway</v>
      </c>
      <c r="D341" s="6" t="str">
        <f>Latest!E392</f>
        <v>-</v>
      </c>
      <c r="E341" s="6" t="str">
        <f>Latest!F392</f>
        <v>20 litre?</v>
      </c>
      <c r="F341" s="6" t="str">
        <f>Latest!G392</f>
        <v>Green</v>
      </c>
      <c r="G341" s="6">
        <f>Latest!M392</f>
        <v>7</v>
      </c>
      <c r="H341" s="23">
        <f>Latest!N392</f>
        <v>4.8999999999999995</v>
      </c>
    </row>
    <row r="342" spans="1:8" s="163" customFormat="1">
      <c r="A342" s="162" t="str">
        <f>Latest!B393</f>
        <v>BOX007</v>
      </c>
      <c r="B342" s="5">
        <f>Latest!C393</f>
        <v>0</v>
      </c>
      <c r="C342" s="5">
        <f>Latest!D393</f>
        <v>0</v>
      </c>
      <c r="D342" s="5">
        <f>Latest!E393</f>
        <v>0</v>
      </c>
      <c r="E342" s="5">
        <f>Latest!F393</f>
        <v>0</v>
      </c>
      <c r="F342" s="5">
        <f>Latest!G393</f>
        <v>0</v>
      </c>
      <c r="G342" s="5">
        <f>Latest!M393</f>
        <v>7</v>
      </c>
      <c r="H342" s="32">
        <f>Latest!N393</f>
        <v>4.8999999999999995</v>
      </c>
    </row>
    <row r="343" spans="1:8">
      <c r="A343" s="158">
        <f>Latest!B394</f>
        <v>0</v>
      </c>
      <c r="B343" s="6">
        <f>Latest!C394</f>
        <v>0</v>
      </c>
      <c r="C343" s="6">
        <f>Latest!D394</f>
        <v>0</v>
      </c>
      <c r="D343" s="6">
        <f>Latest!E394</f>
        <v>0</v>
      </c>
      <c r="E343" s="6">
        <f>Latest!F394</f>
        <v>0</v>
      </c>
      <c r="F343" s="6">
        <f>Latest!G394</f>
        <v>0</v>
      </c>
      <c r="G343" s="6">
        <f>Latest!M394</f>
        <v>0</v>
      </c>
      <c r="H343" s="23">
        <f>Latest!N394</f>
        <v>0</v>
      </c>
    </row>
    <row r="344" spans="1:8" s="163" customFormat="1">
      <c r="A344" s="162" t="str">
        <f>Latest!B395</f>
        <v>BKT001</v>
      </c>
      <c r="B344" s="5" t="str">
        <f>Latest!C395</f>
        <v>Bucket with handle</v>
      </c>
      <c r="C344" s="5" t="str">
        <f>Latest!D395</f>
        <v>Addis</v>
      </c>
      <c r="D344" s="5" t="str">
        <f>Latest!E395</f>
        <v>-</v>
      </c>
      <c r="E344" s="5" t="str">
        <f>Latest!F395</f>
        <v>30 litre</v>
      </c>
      <c r="F344" s="5" t="str">
        <f>Latest!G395</f>
        <v>Green</v>
      </c>
      <c r="G344" s="5">
        <f>Latest!M395</f>
        <v>7</v>
      </c>
      <c r="H344" s="32">
        <f>Latest!N395</f>
        <v>3.5</v>
      </c>
    </row>
    <row r="345" spans="1:8">
      <c r="A345" s="158" t="str">
        <f>Latest!B396</f>
        <v>BKT002</v>
      </c>
      <c r="B345" s="6" t="str">
        <f>Latest!C396</f>
        <v>Bucket with handle</v>
      </c>
      <c r="C345" s="6" t="str">
        <f>Latest!D396</f>
        <v>Royal Crest Light Mayonnaise</v>
      </c>
      <c r="D345" s="6" t="str">
        <f>Latest!E396</f>
        <v>-</v>
      </c>
      <c r="E345" s="6" t="str">
        <f>Latest!F396</f>
        <v>30 litre</v>
      </c>
      <c r="F345" s="6" t="str">
        <f>Latest!G396</f>
        <v>White</v>
      </c>
      <c r="G345" s="6">
        <f>Latest!M396</f>
        <v>6</v>
      </c>
      <c r="H345" s="23">
        <f>Latest!N396</f>
        <v>3</v>
      </c>
    </row>
    <row r="346" spans="1:8">
      <c r="A346" s="158">
        <f>Latest!B397</f>
        <v>0</v>
      </c>
      <c r="B346" s="6">
        <f>Latest!C397</f>
        <v>0</v>
      </c>
      <c r="C346" s="6">
        <f>Latest!D397</f>
        <v>0</v>
      </c>
      <c r="D346" s="6">
        <f>Latest!E397</f>
        <v>0</v>
      </c>
      <c r="E346" s="6">
        <f>Latest!F397</f>
        <v>0</v>
      </c>
      <c r="F346" s="6">
        <f>Latest!G397</f>
        <v>0</v>
      </c>
      <c r="G346" s="6">
        <f>Latest!M397</f>
        <v>0</v>
      </c>
      <c r="H346" s="23">
        <f>Latest!N397</f>
        <v>0</v>
      </c>
    </row>
    <row r="347" spans="1:8">
      <c r="A347" s="158" t="str">
        <f>Latest!B398</f>
        <v>BRM001</v>
      </c>
      <c r="B347" s="6" t="str">
        <f>Latest!C398</f>
        <v>Broom</v>
      </c>
      <c r="C347" s="6" t="str">
        <f>Latest!D398</f>
        <v>Sainsbury's</v>
      </c>
      <c r="D347" s="6" t="str">
        <f>Latest!E398</f>
        <v>-</v>
      </c>
      <c r="E347" s="6" t="str">
        <f>Latest!F398</f>
        <v>-</v>
      </c>
      <c r="F347" s="6" t="str">
        <f>Latest!G398</f>
        <v>Blue</v>
      </c>
      <c r="G347" s="6">
        <f>Latest!M398</f>
        <v>8</v>
      </c>
      <c r="H347" s="23">
        <f>Latest!N398</f>
        <v>1.9920000000000002</v>
      </c>
    </row>
    <row r="348" spans="1:8">
      <c r="A348" s="158" t="str">
        <f>Latest!B399</f>
        <v>MOP001</v>
      </c>
      <c r="B348" s="6" t="str">
        <f>Latest!C399</f>
        <v>Mop</v>
      </c>
      <c r="C348" s="6" t="str">
        <f>Latest!D399</f>
        <v>Sainsbury's</v>
      </c>
      <c r="D348" s="6" t="str">
        <f>Latest!E399</f>
        <v>-</v>
      </c>
      <c r="E348" s="6" t="str">
        <f>Latest!F399</f>
        <v>-</v>
      </c>
      <c r="F348" s="6" t="str">
        <f>Latest!G399</f>
        <v>Blue</v>
      </c>
      <c r="G348" s="6">
        <f>Latest!M399</f>
        <v>7</v>
      </c>
      <c r="H348" s="23">
        <f>Latest!N399</f>
        <v>2.2749999999999999</v>
      </c>
    </row>
    <row r="349" spans="1:8">
      <c r="A349" s="158" t="str">
        <f>Latest!B400</f>
        <v>DPN001</v>
      </c>
      <c r="B349" s="6" t="str">
        <f>Latest!C400</f>
        <v>Dustpan</v>
      </c>
      <c r="C349" s="6" t="str">
        <f>Latest!D400</f>
        <v>Tesco</v>
      </c>
      <c r="D349" s="6" t="str">
        <f>Latest!E400</f>
        <v>-</v>
      </c>
      <c r="E349" s="6" t="str">
        <f>Latest!F400</f>
        <v>-</v>
      </c>
      <c r="F349" s="6" t="str">
        <f>Latest!G400</f>
        <v>Grey</v>
      </c>
      <c r="G349" s="6">
        <f>Latest!M400</f>
        <v>8</v>
      </c>
      <c r="H349" s="23">
        <f>Latest!N400</f>
        <v>0.70800000000000007</v>
      </c>
    </row>
    <row r="350" spans="1:8" s="163" customFormat="1">
      <c r="A350" s="162" t="str">
        <f>Latest!B401</f>
        <v>BRS001</v>
      </c>
      <c r="B350" s="5" t="str">
        <f>Latest!C401</f>
        <v>Brush</v>
      </c>
      <c r="C350" s="5" t="str">
        <f>Latest!D401</f>
        <v>Tesco</v>
      </c>
      <c r="D350" s="5" t="str">
        <f>Latest!E401</f>
        <v>-</v>
      </c>
      <c r="E350" s="5" t="str">
        <f>Latest!F401</f>
        <v>-</v>
      </c>
      <c r="F350" s="5" t="str">
        <f>Latest!G401</f>
        <v>Grey</v>
      </c>
      <c r="G350" s="5">
        <f>Latest!M401</f>
        <v>8</v>
      </c>
      <c r="H350" s="32">
        <f>Latest!N401</f>
        <v>0.70800000000000007</v>
      </c>
    </row>
    <row r="351" spans="1:8">
      <c r="A351" s="158">
        <f>Latest!B402</f>
        <v>0</v>
      </c>
      <c r="B351" s="6">
        <f>Latest!C402</f>
        <v>0</v>
      </c>
      <c r="C351" s="6">
        <f>Latest!D402</f>
        <v>0</v>
      </c>
      <c r="D351" s="6">
        <f>Latest!E402</f>
        <v>0</v>
      </c>
      <c r="E351" s="6">
        <f>Latest!F402</f>
        <v>0</v>
      </c>
      <c r="F351" s="6">
        <f>Latest!G402</f>
        <v>0</v>
      </c>
      <c r="G351" s="6">
        <f>Latest!M402</f>
        <v>0</v>
      </c>
      <c r="H351" s="23">
        <f>Latest!N402</f>
        <v>0</v>
      </c>
    </row>
    <row r="352" spans="1:8" s="163" customFormat="1">
      <c r="A352" s="162" t="str">
        <f>Latest!B403</f>
        <v>BIN001</v>
      </c>
      <c r="B352" s="5" t="str">
        <f>Latest!C403</f>
        <v>Dustbin with flap lid</v>
      </c>
      <c r="C352" s="5" t="str">
        <f>Latest!D403</f>
        <v>Addis</v>
      </c>
      <c r="D352" s="5" t="str">
        <f>Latest!E403</f>
        <v>-</v>
      </c>
      <c r="E352" s="5" t="str">
        <f>Latest!F403</f>
        <v>50 litre</v>
      </c>
      <c r="F352" s="5" t="str">
        <f>Latest!G403</f>
        <v>Black/Grey</v>
      </c>
      <c r="G352" s="5">
        <f>Latest!M403</f>
        <v>9</v>
      </c>
      <c r="H352" s="32">
        <f>Latest!N403</f>
        <v>13.5</v>
      </c>
    </row>
    <row r="353" spans="1:8">
      <c r="A353" s="158">
        <f>Latest!B404</f>
        <v>0</v>
      </c>
      <c r="B353" s="6">
        <f>Latest!C404</f>
        <v>0</v>
      </c>
      <c r="C353" s="6">
        <f>Latest!D404</f>
        <v>0</v>
      </c>
      <c r="D353" s="6">
        <f>Latest!E404</f>
        <v>0</v>
      </c>
      <c r="E353" s="6">
        <f>Latest!F404</f>
        <v>0</v>
      </c>
      <c r="F353" s="6">
        <f>Latest!G404</f>
        <v>0</v>
      </c>
      <c r="G353" s="6">
        <f>Latest!M404</f>
        <v>0</v>
      </c>
      <c r="H353" s="23">
        <f>Latest!N404</f>
        <v>0</v>
      </c>
    </row>
    <row r="354" spans="1:8">
      <c r="A354" s="158">
        <f>Latest!B405</f>
        <v>0</v>
      </c>
      <c r="B354" s="6">
        <f>Latest!C405</f>
        <v>0</v>
      </c>
      <c r="C354" s="6">
        <f>Latest!D405</f>
        <v>0</v>
      </c>
      <c r="D354" s="6">
        <f>Latest!E405</f>
        <v>0</v>
      </c>
      <c r="E354" s="6">
        <f>Latest!F405</f>
        <v>0</v>
      </c>
      <c r="F354" s="6">
        <f>Latest!G405</f>
        <v>0</v>
      </c>
      <c r="G354" s="6">
        <f>Latest!M405</f>
        <v>0</v>
      </c>
      <c r="H354" s="23">
        <f>Latest!N405</f>
        <v>0</v>
      </c>
    </row>
    <row r="355" spans="1:8">
      <c r="A355" s="158">
        <f>Latest!B406</f>
        <v>0</v>
      </c>
      <c r="B355" s="6" t="str">
        <f>Latest!C406</f>
        <v>ice-scraper, de-icer spray</v>
      </c>
      <c r="C355" s="6">
        <f>Latest!D406</f>
        <v>0</v>
      </c>
      <c r="D355" s="6">
        <f>Latest!E406</f>
        <v>0</v>
      </c>
      <c r="E355" s="6">
        <f>Latest!F406</f>
        <v>0</v>
      </c>
      <c r="F355" s="6">
        <f>Latest!G406</f>
        <v>0</v>
      </c>
      <c r="G355" s="6">
        <f>Latest!M406</f>
        <v>0</v>
      </c>
      <c r="H355" s="23">
        <f>Latest!N406</f>
        <v>0</v>
      </c>
    </row>
    <row r="356" spans="1:8">
      <c r="A356" s="158">
        <f>Latest!B407</f>
        <v>0</v>
      </c>
      <c r="B356" s="6" t="str">
        <f>Latest!C407</f>
        <v>winter windshield wash fluid</v>
      </c>
      <c r="C356" s="6">
        <f>Latest!D407</f>
        <v>0</v>
      </c>
      <c r="D356" s="6">
        <f>Latest!E407</f>
        <v>0</v>
      </c>
      <c r="E356" s="6">
        <f>Latest!F407</f>
        <v>0</v>
      </c>
      <c r="F356" s="6">
        <f>Latest!G407</f>
        <v>0</v>
      </c>
      <c r="G356" s="6">
        <f>Latest!M407</f>
        <v>0</v>
      </c>
      <c r="H356" s="23">
        <f>Latest!N407</f>
        <v>0</v>
      </c>
    </row>
    <row r="357" spans="1:8" s="163" customFormat="1">
      <c r="A357" s="162" t="str">
        <f>Latest!B408</f>
        <v>-</v>
      </c>
      <c r="B357" s="5" t="str">
        <f>Latest!C408</f>
        <v>Sponges, shoe brush</v>
      </c>
      <c r="C357" s="5" t="str">
        <f>Latest!D408</f>
        <v>-</v>
      </c>
      <c r="D357" s="5" t="str">
        <f>Latest!E408</f>
        <v>-</v>
      </c>
      <c r="E357" s="5" t="str">
        <f>Latest!F408</f>
        <v>-</v>
      </c>
      <c r="F357" s="5" t="str">
        <f>Latest!G408</f>
        <v>-</v>
      </c>
      <c r="G357" s="5" t="str">
        <f>Latest!M408</f>
        <v>-</v>
      </c>
      <c r="H357" s="32" t="str">
        <f>Latest!N408</f>
        <v>-</v>
      </c>
    </row>
    <row r="358" spans="1:8">
      <c r="A358" s="158" t="str">
        <f>Latest!B409</f>
        <v>-</v>
      </c>
      <c r="B358" s="6" t="str">
        <f>Latest!C409</f>
        <v>Toilet rolls, kitchen rolls</v>
      </c>
      <c r="C358" s="6" t="str">
        <f>Latest!D409</f>
        <v>-</v>
      </c>
      <c r="D358" s="6" t="str">
        <f>Latest!E409</f>
        <v>-</v>
      </c>
      <c r="E358" s="6" t="str">
        <f>Latest!F409</f>
        <v>-</v>
      </c>
      <c r="F358" s="6" t="str">
        <f>Latest!G409</f>
        <v>-</v>
      </c>
      <c r="G358" s="6" t="str">
        <f>Latest!M409</f>
        <v>-</v>
      </c>
      <c r="H358" s="23" t="str">
        <f>Latest!N409</f>
        <v>-</v>
      </c>
    </row>
    <row r="359" spans="1:8">
      <c r="A359" s="158" t="str">
        <f>Latest!B410</f>
        <v>-</v>
      </c>
      <c r="B359" s="6" t="str">
        <f>Latest!C410</f>
        <v>Tea towels</v>
      </c>
      <c r="C359" s="6" t="str">
        <f>Latest!D410</f>
        <v>-</v>
      </c>
      <c r="D359" s="6" t="str">
        <f>Latest!E410</f>
        <v>-</v>
      </c>
      <c r="E359" s="6" t="str">
        <f>Latest!F410</f>
        <v>-</v>
      </c>
      <c r="F359" s="6" t="str">
        <f>Latest!G410</f>
        <v>-</v>
      </c>
      <c r="G359" s="6" t="str">
        <f>Latest!M410</f>
        <v>-</v>
      </c>
      <c r="H359" s="23" t="str">
        <f>Latest!N410</f>
        <v>-</v>
      </c>
    </row>
    <row r="360" spans="1:8">
      <c r="A360" s="158" t="str">
        <f>Latest!B411</f>
        <v>-</v>
      </c>
      <c r="B360" s="6" t="str">
        <f>Latest!C411</f>
        <v>Cleaning detergents</v>
      </c>
      <c r="C360" s="6" t="str">
        <f>Latest!D411</f>
        <v>-</v>
      </c>
      <c r="D360" s="6" t="str">
        <f>Latest!E411</f>
        <v>-</v>
      </c>
      <c r="E360" s="6" t="str">
        <f>Latest!F411</f>
        <v>-</v>
      </c>
      <c r="F360" s="6" t="str">
        <f>Latest!G411</f>
        <v>-</v>
      </c>
      <c r="G360" s="6" t="str">
        <f>Latest!M411</f>
        <v>-</v>
      </c>
      <c r="H360" s="23" t="str">
        <f>Latest!N411</f>
        <v>-</v>
      </c>
    </row>
    <row r="361" spans="1:8" ht="13" thickBot="1">
      <c r="A361" s="159" t="str">
        <f>Latest!B412</f>
        <v>-</v>
      </c>
      <c r="B361" s="167" t="str">
        <f>Latest!C412</f>
        <v>Trash bags</v>
      </c>
      <c r="C361" s="167" t="str">
        <f>Latest!D412</f>
        <v>-</v>
      </c>
      <c r="D361" s="167" t="str">
        <f>Latest!E412</f>
        <v>-</v>
      </c>
      <c r="E361" s="167" t="str">
        <f>Latest!F412</f>
        <v>-</v>
      </c>
      <c r="F361" s="167" t="str">
        <f>Latest!G412</f>
        <v>-</v>
      </c>
      <c r="G361" s="167" t="str">
        <f>Latest!M412</f>
        <v>-</v>
      </c>
      <c r="H361" s="168" t="str">
        <f>Latest!N412</f>
        <v>-</v>
      </c>
    </row>
    <row r="362" spans="1:8">
      <c r="A362" s="158">
        <f>Latest!B427</f>
        <v>0</v>
      </c>
      <c r="B362" s="6">
        <f>Latest!C427</f>
        <v>0</v>
      </c>
      <c r="C362" s="6">
        <f>Latest!D427</f>
        <v>0</v>
      </c>
      <c r="D362" s="6">
        <f>Latest!E427</f>
        <v>0</v>
      </c>
      <c r="E362" s="6">
        <f>Latest!F427</f>
        <v>0</v>
      </c>
      <c r="F362" s="6">
        <f>Latest!G427</f>
        <v>0</v>
      </c>
      <c r="G362" s="6">
        <f>Latest!M427</f>
        <v>0</v>
      </c>
      <c r="H362" s="23">
        <f>Latest!N427</f>
        <v>0</v>
      </c>
    </row>
    <row r="363" spans="1:8">
      <c r="A363" s="61" t="str">
        <f>Latest!B428</f>
        <v>TECHNICAL EQUIPMENT - Refer to separate logbook for usage details, no items but the ropes are tested!!! MT14</v>
      </c>
      <c r="B363" s="18"/>
      <c r="C363" s="6"/>
      <c r="D363" s="6"/>
      <c r="E363" s="6">
        <f>Latest!F428</f>
        <v>0</v>
      </c>
      <c r="F363" s="6">
        <f>Latest!G428</f>
        <v>0</v>
      </c>
      <c r="G363" s="6">
        <f>Latest!M428</f>
        <v>0</v>
      </c>
      <c r="H363" s="23">
        <f>Latest!N428</f>
        <v>0</v>
      </c>
    </row>
    <row r="364" spans="1:8">
      <c r="A364" s="158">
        <f>Latest!B429</f>
        <v>0</v>
      </c>
      <c r="B364" s="6">
        <f>Latest!C429</f>
        <v>0</v>
      </c>
      <c r="C364" s="6">
        <f>Latest!D429</f>
        <v>0</v>
      </c>
      <c r="D364" s="6">
        <f>Latest!E429</f>
        <v>0</v>
      </c>
      <c r="E364" s="6">
        <f>Latest!F429</f>
        <v>0</v>
      </c>
      <c r="F364" s="6">
        <f>Latest!G429</f>
        <v>0</v>
      </c>
      <c r="G364" s="6">
        <f>Latest!M429</f>
        <v>0</v>
      </c>
      <c r="H364" s="23">
        <f>Latest!N429</f>
        <v>0</v>
      </c>
    </row>
    <row r="365" spans="1:8">
      <c r="A365" s="158" t="str">
        <f>Latest!B430</f>
        <v>HMT001</v>
      </c>
      <c r="B365" s="6" t="str">
        <f>Latest!C430</f>
        <v>Helmet</v>
      </c>
      <c r="C365" s="6" t="str">
        <f>Latest!D430</f>
        <v>Petzl</v>
      </c>
      <c r="D365" s="6" t="str">
        <f>Latest!E430</f>
        <v>Elios</v>
      </c>
      <c r="E365" s="6" t="str">
        <f>Latest!F430</f>
        <v>one size</v>
      </c>
      <c r="F365" s="6" t="str">
        <f>Latest!G430</f>
        <v>White</v>
      </c>
      <c r="G365" s="6">
        <f>Latest!M430</f>
        <v>9</v>
      </c>
      <c r="H365" s="23">
        <f>Latest!N430</f>
        <v>31.5</v>
      </c>
    </row>
    <row r="366" spans="1:8">
      <c r="A366" s="158" t="str">
        <f>Latest!B431</f>
        <v>HMT002</v>
      </c>
      <c r="B366" s="6" t="str">
        <f>Latest!C431</f>
        <v>Helmet</v>
      </c>
      <c r="C366" s="6" t="str">
        <f>Latest!D431</f>
        <v>Petzl</v>
      </c>
      <c r="D366" s="6" t="str">
        <f>Latest!E431</f>
        <v>Elios</v>
      </c>
      <c r="E366" s="6" t="str">
        <f>Latest!F431</f>
        <v>one size</v>
      </c>
      <c r="F366" s="6" t="str">
        <f>Latest!G431</f>
        <v>White</v>
      </c>
      <c r="G366" s="6">
        <f>Latest!M431</f>
        <v>7</v>
      </c>
      <c r="H366" s="23">
        <f>Latest!N431</f>
        <v>24.5</v>
      </c>
    </row>
    <row r="367" spans="1:8">
      <c r="A367" s="158" t="str">
        <f>Latest!B432</f>
        <v>HMT003</v>
      </c>
      <c r="B367" s="6" t="str">
        <f>Latest!C432</f>
        <v>Helmet</v>
      </c>
      <c r="C367" s="6" t="str">
        <f>Latest!D432</f>
        <v>Petzl</v>
      </c>
      <c r="D367" s="6" t="str">
        <f>Latest!E432</f>
        <v>Elios</v>
      </c>
      <c r="E367" s="6" t="str">
        <f>Latest!F432</f>
        <v>one size</v>
      </c>
      <c r="F367" s="6" t="str">
        <f>Latest!G432</f>
        <v>White</v>
      </c>
      <c r="G367" s="6">
        <f>Latest!M432</f>
        <v>8</v>
      </c>
      <c r="H367" s="23">
        <f>Latest!N432</f>
        <v>28</v>
      </c>
    </row>
    <row r="368" spans="1:8">
      <c r="A368" s="158" t="str">
        <f>Latest!B433</f>
        <v>HMT004</v>
      </c>
      <c r="B368" s="6" t="str">
        <f>Latest!C433</f>
        <v>Helmet</v>
      </c>
      <c r="C368" s="6" t="str">
        <f>Latest!D433</f>
        <v>Petzl</v>
      </c>
      <c r="D368" s="6" t="str">
        <f>Latest!E433</f>
        <v>Elios</v>
      </c>
      <c r="E368" s="6" t="str">
        <f>Latest!F433</f>
        <v>one size</v>
      </c>
      <c r="F368" s="6" t="str">
        <f>Latest!G433</f>
        <v>Blue</v>
      </c>
      <c r="G368" s="6">
        <f>Latest!M433</f>
        <v>9</v>
      </c>
      <c r="H368" s="23">
        <f>Latest!N433</f>
        <v>31.5</v>
      </c>
    </row>
    <row r="369" spans="1:8">
      <c r="A369" s="158" t="str">
        <f>Latest!B434</f>
        <v>HMT005</v>
      </c>
      <c r="B369" s="6" t="str">
        <f>Latest!C434</f>
        <v>Helmet</v>
      </c>
      <c r="C369" s="6">
        <f>Latest!D434</f>
        <v>0</v>
      </c>
      <c r="D369" s="6">
        <f>Latest!E434</f>
        <v>0</v>
      </c>
      <c r="E369" s="6">
        <f>Latest!F434</f>
        <v>0</v>
      </c>
      <c r="F369" s="6">
        <f>Latest!G434</f>
        <v>0</v>
      </c>
      <c r="G369" s="6">
        <f>Latest!M434</f>
        <v>10</v>
      </c>
      <c r="H369" s="23">
        <f>Latest!N434</f>
        <v>35</v>
      </c>
    </row>
    <row r="370" spans="1:8">
      <c r="A370" s="158">
        <f>Latest!B435</f>
        <v>0</v>
      </c>
      <c r="B370" s="6">
        <f>Latest!C435</f>
        <v>0</v>
      </c>
      <c r="C370" s="6">
        <f>Latest!D435</f>
        <v>0</v>
      </c>
      <c r="D370" s="6">
        <f>Latest!E435</f>
        <v>0</v>
      </c>
      <c r="E370" s="6">
        <f>Latest!F435</f>
        <v>0</v>
      </c>
      <c r="F370" s="6">
        <f>Latest!G435</f>
        <v>0</v>
      </c>
      <c r="G370" s="6">
        <f>Latest!M435</f>
        <v>0</v>
      </c>
      <c r="H370" s="23">
        <f>Latest!N435</f>
        <v>0</v>
      </c>
    </row>
    <row r="371" spans="1:8" s="163" customFormat="1">
      <c r="A371" s="162" t="str">
        <f>Latest!B436</f>
        <v>CPN016</v>
      </c>
      <c r="B371" s="5" t="str">
        <f>Latest!C436</f>
        <v>Crampon</v>
      </c>
      <c r="C371" s="5" t="str">
        <f>Latest!D436</f>
        <v>Grivel</v>
      </c>
      <c r="D371" s="5" t="str">
        <f>Latest!E436</f>
        <v>G10</v>
      </c>
      <c r="E371" s="5" t="str">
        <f>Latest!F436</f>
        <v>one size</v>
      </c>
      <c r="F371" s="5" t="str">
        <f>Latest!G436</f>
        <v>black, yellow strap</v>
      </c>
      <c r="G371" s="5">
        <f>Latest!M436</f>
        <v>9</v>
      </c>
      <c r="H371" s="32">
        <f>Latest!N436</f>
        <v>54</v>
      </c>
    </row>
    <row r="372" spans="1:8">
      <c r="A372" s="158" t="str">
        <f>Latest!B437</f>
        <v>CPN007 (old name CPN 017)</v>
      </c>
      <c r="B372" s="6" t="str">
        <f>Latest!C437</f>
        <v>Crampon</v>
      </c>
      <c r="C372" s="6" t="str">
        <f>Latest!D437</f>
        <v>Grivel</v>
      </c>
      <c r="D372" s="6" t="str">
        <f>Latest!E437</f>
        <v>G10</v>
      </c>
      <c r="E372" s="6" t="str">
        <f>Latest!F437</f>
        <v>one size</v>
      </c>
      <c r="F372" s="6" t="str">
        <f>Latest!G437</f>
        <v>black, yellow strap</v>
      </c>
      <c r="G372" s="6">
        <f>Latest!M437</f>
        <v>6</v>
      </c>
      <c r="H372" s="23">
        <f>Latest!N437</f>
        <v>36</v>
      </c>
    </row>
    <row r="373" spans="1:8">
      <c r="A373" s="158" t="str">
        <f>Latest!B443</f>
        <v>CPN</v>
      </c>
      <c r="B373" s="6" t="str">
        <f>Latest!C443</f>
        <v>Crampon</v>
      </c>
      <c r="C373" s="6">
        <f>Latest!D443</f>
        <v>0</v>
      </c>
      <c r="D373" s="6">
        <f>Latest!E443</f>
        <v>0</v>
      </c>
      <c r="E373" s="6">
        <f>Latest!F443</f>
        <v>0</v>
      </c>
      <c r="F373" s="6">
        <f>Latest!G443</f>
        <v>0</v>
      </c>
      <c r="G373" s="6">
        <f>Latest!M443</f>
        <v>0</v>
      </c>
      <c r="H373" s="23">
        <f>Latest!N443</f>
        <v>0</v>
      </c>
    </row>
    <row r="374" spans="1:8">
      <c r="A374" s="158">
        <f>Latest!B444</f>
        <v>0</v>
      </c>
      <c r="B374" s="6">
        <f>Latest!C444</f>
        <v>0</v>
      </c>
      <c r="C374" s="6">
        <f>Latest!D444</f>
        <v>0</v>
      </c>
      <c r="D374" s="6">
        <f>Latest!E444</f>
        <v>0</v>
      </c>
      <c r="E374" s="6">
        <f>Latest!F444</f>
        <v>0</v>
      </c>
      <c r="F374" s="6">
        <f>Latest!G444</f>
        <v>0</v>
      </c>
      <c r="G374" s="6">
        <f>Latest!M444</f>
        <v>0</v>
      </c>
      <c r="H374" s="23">
        <f>Latest!N444</f>
        <v>0</v>
      </c>
    </row>
    <row r="375" spans="1:8">
      <c r="A375" s="158" t="str">
        <f>Latest!B445</f>
        <v>KBN001</v>
      </c>
      <c r="B375" s="6" t="str">
        <f>Latest!C445</f>
        <v>Screwgate Karabiner</v>
      </c>
      <c r="C375" s="6" t="str">
        <f>Latest!D445</f>
        <v>Field &amp; Trek</v>
      </c>
      <c r="D375" s="6">
        <f>Latest!E445</f>
        <v>60397</v>
      </c>
      <c r="E375" s="6" t="str">
        <f>Latest!F445</f>
        <v>-</v>
      </c>
      <c r="F375" s="6" t="str">
        <f>Latest!G445</f>
        <v>Silver</v>
      </c>
      <c r="G375" s="6">
        <f>Latest!M445</f>
        <v>8</v>
      </c>
      <c r="H375" s="23">
        <f>Latest!N445</f>
        <v>3.9920000000000004</v>
      </c>
    </row>
    <row r="376" spans="1:8">
      <c r="A376" s="158" t="str">
        <f>Latest!B446</f>
        <v>KBN002</v>
      </c>
      <c r="B376" s="6" t="str">
        <f>Latest!C446</f>
        <v>Screwgate Karabiner</v>
      </c>
      <c r="C376" s="6" t="str">
        <f>Latest!D446</f>
        <v>Field &amp; Trek</v>
      </c>
      <c r="D376" s="6">
        <f>Latest!E446</f>
        <v>60397</v>
      </c>
      <c r="E376" s="6" t="str">
        <f>Latest!F446</f>
        <v>-</v>
      </c>
      <c r="F376" s="6" t="str">
        <f>Latest!G446</f>
        <v>Silver</v>
      </c>
      <c r="G376" s="6">
        <f>Latest!M446</f>
        <v>8</v>
      </c>
      <c r="H376" s="23">
        <f>Latest!N446</f>
        <v>3.9920000000000004</v>
      </c>
    </row>
    <row r="377" spans="1:8" s="163" customFormat="1">
      <c r="A377" s="162" t="str">
        <f>Latest!B447</f>
        <v>KBN003</v>
      </c>
      <c r="B377" s="5" t="str">
        <f>Latest!C447</f>
        <v>Screwgate Karabiner</v>
      </c>
      <c r="C377" s="5" t="str">
        <f>Latest!D447</f>
        <v>Field &amp; Trek</v>
      </c>
      <c r="D377" s="5">
        <f>Latest!E447</f>
        <v>60397</v>
      </c>
      <c r="E377" s="5" t="str">
        <f>Latest!F447</f>
        <v>-</v>
      </c>
      <c r="F377" s="5" t="str">
        <f>Latest!G447</f>
        <v>Silver</v>
      </c>
      <c r="G377" s="5">
        <f>Latest!M447</f>
        <v>9</v>
      </c>
      <c r="H377" s="32">
        <f>Latest!N447</f>
        <v>4.4910000000000005</v>
      </c>
    </row>
    <row r="378" spans="1:8">
      <c r="A378" s="158" t="str">
        <f>Latest!B448</f>
        <v>KBN004</v>
      </c>
      <c r="B378" s="6" t="str">
        <f>Latest!C448</f>
        <v>mini HMS karabiner</v>
      </c>
      <c r="C378" s="6" t="str">
        <f>Latest!D448</f>
        <v>DMM</v>
      </c>
      <c r="D378" s="6">
        <f>Latest!E448</f>
        <v>0</v>
      </c>
      <c r="E378" s="6">
        <f>Latest!F448</f>
        <v>0</v>
      </c>
      <c r="F378" s="6" t="str">
        <f>Latest!G448</f>
        <v>grey/gold</v>
      </c>
      <c r="G378" s="6">
        <f>Latest!M448</f>
        <v>9</v>
      </c>
      <c r="H378" s="23">
        <f>Latest!N448</f>
        <v>7.641</v>
      </c>
    </row>
    <row r="379" spans="1:8">
      <c r="A379" s="158" t="str">
        <f>Latest!B449</f>
        <v>KBN005</v>
      </c>
      <c r="B379" s="6" t="str">
        <f>Latest!C449</f>
        <v>mini HMS karabiner</v>
      </c>
      <c r="C379" s="6" t="str">
        <f>Latest!D449</f>
        <v>DMM</v>
      </c>
      <c r="D379" s="6">
        <f>Latest!E449</f>
        <v>0</v>
      </c>
      <c r="E379" s="6">
        <f>Latest!F449</f>
        <v>0</v>
      </c>
      <c r="F379" s="6" t="str">
        <f>Latest!G449</f>
        <v>grey/gold</v>
      </c>
      <c r="G379" s="6">
        <f>Latest!M449</f>
        <v>9</v>
      </c>
      <c r="H379" s="23">
        <f>Latest!N449</f>
        <v>7.641</v>
      </c>
    </row>
    <row r="380" spans="1:8">
      <c r="A380" s="158" t="str">
        <f>Latest!B450</f>
        <v>KBN006</v>
      </c>
      <c r="B380" s="6" t="str">
        <f>Latest!C450</f>
        <v>mini HMS karabiner</v>
      </c>
      <c r="C380" s="6" t="str">
        <f>Latest!D450</f>
        <v>DMM</v>
      </c>
      <c r="D380" s="6">
        <f>Latest!E450</f>
        <v>0</v>
      </c>
      <c r="E380" s="6">
        <f>Latest!F450</f>
        <v>0</v>
      </c>
      <c r="F380" s="6" t="str">
        <f>Latest!G450</f>
        <v>grey/gold</v>
      </c>
      <c r="G380" s="6">
        <f>Latest!M450</f>
        <v>9</v>
      </c>
      <c r="H380" s="23">
        <f>Latest!N450</f>
        <v>7.641</v>
      </c>
    </row>
    <row r="381" spans="1:8">
      <c r="A381" s="158" t="str">
        <f>Latest!B451</f>
        <v>KBN007</v>
      </c>
      <c r="B381" s="6" t="str">
        <f>Latest!C451</f>
        <v>mini HMS karabiner</v>
      </c>
      <c r="C381" s="6" t="str">
        <f>Latest!D451</f>
        <v>DMM</v>
      </c>
      <c r="D381" s="6">
        <f>Latest!E451</f>
        <v>0</v>
      </c>
      <c r="E381" s="6">
        <f>Latest!F451</f>
        <v>0</v>
      </c>
      <c r="F381" s="6" t="str">
        <f>Latest!G451</f>
        <v>grey/gold</v>
      </c>
      <c r="G381" s="6">
        <f>Latest!M451</f>
        <v>9</v>
      </c>
      <c r="H381" s="23">
        <f>Latest!N451</f>
        <v>7.641</v>
      </c>
    </row>
    <row r="382" spans="1:8">
      <c r="A382" s="158">
        <f>Latest!B452</f>
        <v>0</v>
      </c>
      <c r="B382" s="6">
        <f>Latest!C452</f>
        <v>0</v>
      </c>
      <c r="C382" s="6">
        <f>Latest!D452</f>
        <v>0</v>
      </c>
      <c r="D382" s="6">
        <f>Latest!E452</f>
        <v>0</v>
      </c>
      <c r="E382" s="6">
        <f>Latest!F452</f>
        <v>0</v>
      </c>
      <c r="F382" s="6">
        <f>Latest!G452</f>
        <v>0</v>
      </c>
      <c r="G382" s="6">
        <f>Latest!M452</f>
        <v>0</v>
      </c>
      <c r="H382" s="23">
        <f>Latest!N452</f>
        <v>0</v>
      </c>
    </row>
    <row r="383" spans="1:8">
      <c r="A383" s="158" t="str">
        <f>Latest!B453</f>
        <v>SCW001</v>
      </c>
      <c r="B383" s="6" t="str">
        <f>Latest!C453</f>
        <v>Ice Screw</v>
      </c>
      <c r="C383" s="6" t="str">
        <f>Latest!D453</f>
        <v>CAMP</v>
      </c>
      <c r="D383" s="6" t="str">
        <f>Latest!E453</f>
        <v>Premana 1A</v>
      </c>
      <c r="E383" s="6" t="str">
        <f>Latest!F453</f>
        <v>-</v>
      </c>
      <c r="F383" s="6" t="str">
        <f>Latest!G453</f>
        <v>Silver</v>
      </c>
      <c r="G383" s="6">
        <f>Latest!M453</f>
        <v>7</v>
      </c>
      <c r="H383" s="23">
        <f>Latest!N453</f>
        <v>4.1929999999999996</v>
      </c>
    </row>
    <row r="384" spans="1:8">
      <c r="A384" s="158" t="str">
        <f>Latest!B454</f>
        <v>SCW002</v>
      </c>
      <c r="B384" s="6" t="str">
        <f>Latest!C454</f>
        <v>Ice Screw</v>
      </c>
      <c r="C384" s="6" t="str">
        <f>Latest!D454</f>
        <v>CAMP</v>
      </c>
      <c r="D384" s="6" t="str">
        <f>Latest!E454</f>
        <v>Premana 1A</v>
      </c>
      <c r="E384" s="6" t="str">
        <f>Latest!F454</f>
        <v>-</v>
      </c>
      <c r="F384" s="6" t="str">
        <f>Latest!G454</f>
        <v>Silver</v>
      </c>
      <c r="G384" s="6">
        <f>Latest!M454</f>
        <v>9</v>
      </c>
      <c r="H384" s="23">
        <f>Latest!N454</f>
        <v>5.391</v>
      </c>
    </row>
    <row r="385" spans="1:8">
      <c r="A385" s="158" t="str">
        <f>Latest!B455</f>
        <v>SCW003</v>
      </c>
      <c r="B385" s="6" t="str">
        <f>Latest!C455</f>
        <v>Ice Screw</v>
      </c>
      <c r="C385" s="6" t="str">
        <f>Latest!D455</f>
        <v>CAMP</v>
      </c>
      <c r="D385" s="6" t="str">
        <f>Latest!E455</f>
        <v>Premana 1A</v>
      </c>
      <c r="E385" s="6" t="str">
        <f>Latest!F455</f>
        <v>-</v>
      </c>
      <c r="F385" s="6" t="str">
        <f>Latest!G455</f>
        <v>Silver</v>
      </c>
      <c r="G385" s="6">
        <f>Latest!M455</f>
        <v>9</v>
      </c>
      <c r="H385" s="23">
        <f>Latest!N455</f>
        <v>5.391</v>
      </c>
    </row>
    <row r="386" spans="1:8">
      <c r="A386" s="158" t="str">
        <f>Latest!B456</f>
        <v>SCW004</v>
      </c>
      <c r="B386" s="6" t="str">
        <f>Latest!C456</f>
        <v>Ice Screw</v>
      </c>
      <c r="C386" s="6" t="str">
        <f>Latest!D456</f>
        <v>CAMP</v>
      </c>
      <c r="D386" s="6" t="str">
        <f>Latest!E456</f>
        <v>Premana 1A</v>
      </c>
      <c r="E386" s="6" t="str">
        <f>Latest!F456</f>
        <v>-</v>
      </c>
      <c r="F386" s="6" t="str">
        <f>Latest!G456</f>
        <v>Silver</v>
      </c>
      <c r="G386" s="6">
        <f>Latest!M456</f>
        <v>7</v>
      </c>
      <c r="H386" s="23">
        <f>Latest!N456</f>
        <v>4.1929999999999996</v>
      </c>
    </row>
    <row r="387" spans="1:8">
      <c r="A387" s="158" t="str">
        <f>Latest!B457</f>
        <v>SCW005</v>
      </c>
      <c r="B387" s="6" t="str">
        <f>Latest!C457</f>
        <v>Ice Screw</v>
      </c>
      <c r="C387" s="6" t="str">
        <f>Latest!D457</f>
        <v>CAMP</v>
      </c>
      <c r="D387" s="6" t="str">
        <f>Latest!E457</f>
        <v>Premana 1A</v>
      </c>
      <c r="E387" s="6" t="str">
        <f>Latest!F457</f>
        <v>-</v>
      </c>
      <c r="F387" s="6" t="str">
        <f>Latest!G457</f>
        <v>Silver</v>
      </c>
      <c r="G387" s="6">
        <f>Latest!M457</f>
        <v>8</v>
      </c>
      <c r="H387" s="23">
        <f>Latest!N457</f>
        <v>4.7920000000000007</v>
      </c>
    </row>
    <row r="388" spans="1:8">
      <c r="A388" s="158" t="str">
        <f>Latest!B458</f>
        <v>SCW006</v>
      </c>
      <c r="B388" s="6" t="str">
        <f>Latest!C458</f>
        <v>Ice Screw</v>
      </c>
      <c r="C388" s="6" t="str">
        <f>Latest!D458</f>
        <v>CAMP</v>
      </c>
      <c r="D388" s="6" t="str">
        <f>Latest!E458</f>
        <v>Premana 1A</v>
      </c>
      <c r="E388" s="6" t="str">
        <f>Latest!F458</f>
        <v>-</v>
      </c>
      <c r="F388" s="6" t="str">
        <f>Latest!G458</f>
        <v>Silver</v>
      </c>
      <c r="G388" s="6">
        <f>Latest!M458</f>
        <v>8</v>
      </c>
      <c r="H388" s="23">
        <f>Latest!N458</f>
        <v>4.7920000000000007</v>
      </c>
    </row>
    <row r="389" spans="1:8">
      <c r="A389" s="158" t="str">
        <f>Latest!B459</f>
        <v>SCW007</v>
      </c>
      <c r="B389" s="6" t="str">
        <f>Latest!C459</f>
        <v>Ice Screw</v>
      </c>
      <c r="C389" s="6" t="str">
        <f>Latest!D459</f>
        <v>CAMP</v>
      </c>
      <c r="D389" s="6" t="str">
        <f>Latest!E459</f>
        <v>Premana 1A</v>
      </c>
      <c r="E389" s="6" t="str">
        <f>Latest!F459</f>
        <v>-</v>
      </c>
      <c r="F389" s="6" t="str">
        <f>Latest!G459</f>
        <v>Silver</v>
      </c>
      <c r="G389" s="6">
        <f>Latest!M459</f>
        <v>9</v>
      </c>
      <c r="H389" s="23">
        <f>Latest!N459</f>
        <v>5.391</v>
      </c>
    </row>
    <row r="390" spans="1:8">
      <c r="A390" s="158" t="str">
        <f>Latest!B460</f>
        <v>SCW008</v>
      </c>
      <c r="B390" s="6" t="str">
        <f>Latest!C460</f>
        <v>Ice Screw</v>
      </c>
      <c r="C390" s="6" t="str">
        <f>Latest!D460</f>
        <v>CAMP</v>
      </c>
      <c r="D390" s="6" t="str">
        <f>Latest!E460</f>
        <v>Premana 1A</v>
      </c>
      <c r="E390" s="6" t="str">
        <f>Latest!F460</f>
        <v>-</v>
      </c>
      <c r="F390" s="6" t="str">
        <f>Latest!G460</f>
        <v>Silver</v>
      </c>
      <c r="G390" s="6">
        <f>Latest!M460</f>
        <v>8</v>
      </c>
      <c r="H390" s="23">
        <f>Latest!N460</f>
        <v>4.7920000000000007</v>
      </c>
    </row>
    <row r="391" spans="1:8">
      <c r="A391" s="158" t="str">
        <f>Latest!B461</f>
        <v>SCW009</v>
      </c>
      <c r="B391" s="6" t="str">
        <f>Latest!C461</f>
        <v>Ice Screw</v>
      </c>
      <c r="C391" s="6" t="str">
        <f>Latest!D461</f>
        <v>CAMP</v>
      </c>
      <c r="D391" s="6" t="str">
        <f>Latest!E461</f>
        <v>Premana 1A</v>
      </c>
      <c r="E391" s="6" t="str">
        <f>Latest!F461</f>
        <v>-</v>
      </c>
      <c r="F391" s="6" t="str">
        <f>Latest!G461</f>
        <v>Silver</v>
      </c>
      <c r="G391" s="6">
        <f>Latest!M461</f>
        <v>7</v>
      </c>
      <c r="H391" s="23">
        <f>Latest!N461</f>
        <v>4.1929999999999996</v>
      </c>
    </row>
    <row r="392" spans="1:8">
      <c r="A392" s="158" t="str">
        <f>Latest!B462</f>
        <v>SCW010</v>
      </c>
      <c r="B392" s="6" t="str">
        <f>Latest!C462</f>
        <v>Ice Screw</v>
      </c>
      <c r="C392" s="6" t="str">
        <f>Latest!D462</f>
        <v>CAMP</v>
      </c>
      <c r="D392" s="6" t="str">
        <f>Latest!E462</f>
        <v>Premana 1A</v>
      </c>
      <c r="E392" s="6" t="str">
        <f>Latest!F462</f>
        <v>-</v>
      </c>
      <c r="F392" s="6" t="str">
        <f>Latest!G462</f>
        <v>Silver</v>
      </c>
      <c r="G392" s="6">
        <f>Latest!M462</f>
        <v>8</v>
      </c>
      <c r="H392" s="23">
        <f>Latest!N462</f>
        <v>4.7920000000000007</v>
      </c>
    </row>
    <row r="393" spans="1:8">
      <c r="A393" s="158" t="str">
        <f>Latest!B463</f>
        <v>SCW011</v>
      </c>
      <c r="B393" s="6" t="str">
        <f>Latest!C463</f>
        <v>Ice Screw</v>
      </c>
      <c r="C393" s="6" t="str">
        <f>Latest!D463</f>
        <v>CAMP</v>
      </c>
      <c r="D393" s="6" t="str">
        <f>Latest!E463</f>
        <v>Premana 1A</v>
      </c>
      <c r="E393" s="6" t="str">
        <f>Latest!F463</f>
        <v>-</v>
      </c>
      <c r="F393" s="6" t="str">
        <f>Latest!G463</f>
        <v>Silver</v>
      </c>
      <c r="G393" s="6">
        <f>Latest!M463</f>
        <v>7</v>
      </c>
      <c r="H393" s="23">
        <f>Latest!N463</f>
        <v>4.1929999999999996</v>
      </c>
    </row>
    <row r="394" spans="1:8">
      <c r="A394" s="158" t="str">
        <f>Latest!B464</f>
        <v>SCW012</v>
      </c>
      <c r="B394" s="6" t="str">
        <f>Latest!C464</f>
        <v>Ice Screw</v>
      </c>
      <c r="C394" s="6" t="str">
        <f>Latest!D464</f>
        <v>CAMP</v>
      </c>
      <c r="D394" s="6" t="str">
        <f>Latest!E464</f>
        <v>Premana 1A</v>
      </c>
      <c r="E394" s="6" t="str">
        <f>Latest!F464</f>
        <v>-</v>
      </c>
      <c r="F394" s="6" t="str">
        <f>Latest!G464</f>
        <v>Silver</v>
      </c>
      <c r="G394" s="6">
        <f>Latest!M464</f>
        <v>8</v>
      </c>
      <c r="H394" s="23">
        <f>Latest!N464</f>
        <v>4.7920000000000007</v>
      </c>
    </row>
    <row r="395" spans="1:8">
      <c r="A395" s="158" t="str">
        <f>Latest!B465</f>
        <v>SCW013</v>
      </c>
      <c r="B395" s="6" t="str">
        <f>Latest!C465</f>
        <v>Ice Screw</v>
      </c>
      <c r="C395" s="6" t="str">
        <f>Latest!D465</f>
        <v>CAMP</v>
      </c>
      <c r="D395" s="6" t="str">
        <f>Latest!E465</f>
        <v>Premana 1A</v>
      </c>
      <c r="E395" s="6" t="str">
        <f>Latest!F465</f>
        <v>-</v>
      </c>
      <c r="F395" s="6" t="str">
        <f>Latest!G465</f>
        <v>Silver</v>
      </c>
      <c r="G395" s="6">
        <f>Latest!M465</f>
        <v>8</v>
      </c>
      <c r="H395" s="23">
        <f>Latest!N465</f>
        <v>4.7920000000000007</v>
      </c>
    </row>
    <row r="396" spans="1:8">
      <c r="A396" s="158" t="str">
        <f>Latest!B466</f>
        <v>SCW015</v>
      </c>
      <c r="B396" s="6" t="str">
        <f>Latest!C466</f>
        <v>Ice Screw</v>
      </c>
      <c r="C396" s="6" t="str">
        <f>Latest!D466</f>
        <v>CAMP</v>
      </c>
      <c r="D396" s="6" t="str">
        <f>Latest!E466</f>
        <v>Premana 1A</v>
      </c>
      <c r="E396" s="6" t="str">
        <f>Latest!F466</f>
        <v>-</v>
      </c>
      <c r="F396" s="6" t="str">
        <f>Latest!G466</f>
        <v>Silver</v>
      </c>
      <c r="G396" s="6">
        <f>Latest!M466</f>
        <v>8</v>
      </c>
      <c r="H396" s="23">
        <f>Latest!N466</f>
        <v>4.7920000000000007</v>
      </c>
    </row>
    <row r="397" spans="1:8">
      <c r="A397" s="158">
        <f>Latest!B467</f>
        <v>0</v>
      </c>
      <c r="B397" s="6">
        <f>Latest!C467</f>
        <v>0</v>
      </c>
      <c r="C397" s="6">
        <f>Latest!D467</f>
        <v>0</v>
      </c>
      <c r="D397" s="6">
        <f>Latest!E467</f>
        <v>0</v>
      </c>
      <c r="E397" s="6">
        <f>Latest!F467</f>
        <v>0</v>
      </c>
      <c r="F397" s="6">
        <f>Latest!G467</f>
        <v>0</v>
      </c>
      <c r="G397" s="6">
        <f>Latest!M467</f>
        <v>0</v>
      </c>
      <c r="H397" s="23">
        <f>Latest!N467</f>
        <v>0</v>
      </c>
    </row>
    <row r="398" spans="1:8">
      <c r="A398" s="158" t="str">
        <f>Latest!B468</f>
        <v>IAX001</v>
      </c>
      <c r="B398" s="6" t="str">
        <f>Latest!C468</f>
        <v>Ice Axe (straight shaft)</v>
      </c>
      <c r="C398" s="6" t="str">
        <f>Latest!D468</f>
        <v>CAMP</v>
      </c>
      <c r="D398" s="6" t="str">
        <f>Latest!E468</f>
        <v>Interalp</v>
      </c>
      <c r="E398" s="6" t="str">
        <f>Latest!F468</f>
        <v>Long</v>
      </c>
      <c r="F398" s="6" t="str">
        <f>Latest!G468</f>
        <v>Silver/Red</v>
      </c>
      <c r="G398" s="6">
        <f>Latest!M468</f>
        <v>7</v>
      </c>
      <c r="H398" s="23">
        <f>Latest!N468</f>
        <v>35</v>
      </c>
    </row>
    <row r="399" spans="1:8">
      <c r="A399" s="158" t="str">
        <f>Latest!B469</f>
        <v>IAX002</v>
      </c>
      <c r="B399" s="6" t="str">
        <f>Latest!C469</f>
        <v>Ice Axe (straight shaft)</v>
      </c>
      <c r="C399" s="6" t="str">
        <f>Latest!D469</f>
        <v>CAMP</v>
      </c>
      <c r="D399" s="6" t="str">
        <f>Latest!E469</f>
        <v>-</v>
      </c>
      <c r="E399" s="6" t="str">
        <f>Latest!F469</f>
        <v>Long</v>
      </c>
      <c r="F399" s="6" t="str">
        <f>Latest!G469</f>
        <v>Green/Blue</v>
      </c>
      <c r="G399" s="6">
        <f>Latest!M469</f>
        <v>6</v>
      </c>
      <c r="H399" s="23">
        <f>Latest!N469</f>
        <v>30</v>
      </c>
    </row>
    <row r="400" spans="1:8">
      <c r="A400" s="158" t="str">
        <f>Latest!B470</f>
        <v>IAX003</v>
      </c>
      <c r="B400" s="6" t="str">
        <f>Latest!C470</f>
        <v>Ice Axe (straight shaft)</v>
      </c>
      <c r="C400" s="6" t="str">
        <f>Latest!D470</f>
        <v>Glencoe</v>
      </c>
      <c r="D400" s="6" t="str">
        <f>Latest!E470</f>
        <v>Scotland</v>
      </c>
      <c r="E400" s="6" t="str">
        <f>Latest!F470</f>
        <v>Medium</v>
      </c>
      <c r="F400" s="6" t="str">
        <f>Latest!G470</f>
        <v>Silver/Black</v>
      </c>
      <c r="G400" s="6">
        <f>Latest!M470</f>
        <v>7</v>
      </c>
      <c r="H400" s="23">
        <f>Latest!N470</f>
        <v>59.499999999999993</v>
      </c>
    </row>
    <row r="401" spans="1:8" s="163" customFormat="1">
      <c r="A401" s="162" t="str">
        <f>Latest!B471</f>
        <v>IAX004</v>
      </c>
      <c r="B401" s="5" t="str">
        <f>Latest!C471</f>
        <v>Ice Axe (straight shaft)</v>
      </c>
      <c r="C401" s="5" t="str">
        <f>Latest!D471</f>
        <v>Glencoe</v>
      </c>
      <c r="D401" s="5" t="str">
        <f>Latest!E471</f>
        <v>Scotland</v>
      </c>
      <c r="E401" s="5" t="str">
        <f>Latest!F471</f>
        <v>Short</v>
      </c>
      <c r="F401" s="5" t="str">
        <f>Latest!G471</f>
        <v>Silver/Black</v>
      </c>
      <c r="G401" s="5">
        <f>Latest!M471</f>
        <v>7</v>
      </c>
      <c r="H401" s="32">
        <f>Latest!N471</f>
        <v>59.499999999999993</v>
      </c>
    </row>
    <row r="402" spans="1:8">
      <c r="A402" s="158" t="str">
        <f>Latest!B472</f>
        <v>IAX005</v>
      </c>
      <c r="B402" s="6" t="str">
        <f>Latest!C472</f>
        <v>Ice Axe (straight shaft)</v>
      </c>
      <c r="C402" s="6" t="str">
        <f>Latest!D472</f>
        <v>CAMP</v>
      </c>
      <c r="D402" s="6" t="str">
        <f>Latest!E472</f>
        <v>Annapurna</v>
      </c>
      <c r="E402" s="6" t="str">
        <f>Latest!F472</f>
        <v>Short</v>
      </c>
      <c r="F402" s="6" t="str">
        <f>Latest!G472</f>
        <v>Pink/Black</v>
      </c>
      <c r="G402" s="6">
        <f>Latest!M472</f>
        <v>5</v>
      </c>
      <c r="H402" s="23">
        <f>Latest!N472</f>
        <v>25</v>
      </c>
    </row>
    <row r="403" spans="1:8">
      <c r="A403" s="158">
        <f>Latest!B473</f>
        <v>0</v>
      </c>
      <c r="B403" s="6">
        <f>Latest!C473</f>
        <v>0</v>
      </c>
      <c r="C403" s="6">
        <f>Latest!D473</f>
        <v>0</v>
      </c>
      <c r="D403" s="6">
        <f>Latest!E473</f>
        <v>0</v>
      </c>
      <c r="E403" s="6">
        <f>Latest!F473</f>
        <v>0</v>
      </c>
      <c r="F403" s="6">
        <f>Latest!G473</f>
        <v>0</v>
      </c>
      <c r="G403" s="6">
        <f>Latest!M473</f>
        <v>0</v>
      </c>
      <c r="H403" s="23">
        <f>Latest!N473</f>
        <v>0</v>
      </c>
    </row>
    <row r="404" spans="1:8">
      <c r="A404" s="158">
        <f>Latest!B474</f>
        <v>0</v>
      </c>
      <c r="B404" s="6">
        <f>Latest!C474</f>
        <v>0</v>
      </c>
      <c r="C404" s="6">
        <f>Latest!D474</f>
        <v>0</v>
      </c>
      <c r="D404" s="6">
        <f>Latest!E474</f>
        <v>0</v>
      </c>
      <c r="E404" s="6">
        <f>Latest!F474</f>
        <v>0</v>
      </c>
      <c r="F404" s="6">
        <f>Latest!G474</f>
        <v>0</v>
      </c>
      <c r="G404" s="6">
        <f>Latest!M474</f>
        <v>0</v>
      </c>
      <c r="H404" s="23">
        <f>Latest!N474</f>
        <v>0</v>
      </c>
    </row>
    <row r="405" spans="1:8">
      <c r="A405" s="158" t="str">
        <f>Latest!B475</f>
        <v>SLG001</v>
      </c>
      <c r="B405" s="6" t="str">
        <f>Latest!C475</f>
        <v>Sling</v>
      </c>
      <c r="C405" s="6" t="str">
        <f>Latest!D475</f>
        <v>Lyon</v>
      </c>
      <c r="D405" s="6" t="str">
        <f>Latest!E475</f>
        <v>-</v>
      </c>
      <c r="E405" s="6" t="str">
        <f>Latest!F475</f>
        <v>17mm x 20m?</v>
      </c>
      <c r="F405" s="6" t="str">
        <f>Latest!G475</f>
        <v>Black/Red</v>
      </c>
      <c r="G405" s="6">
        <f>Latest!M475</f>
        <v>9</v>
      </c>
      <c r="H405" s="23">
        <f>Latest!N475</f>
        <v>10.8</v>
      </c>
    </row>
    <row r="406" spans="1:8">
      <c r="A406" s="158" t="str">
        <f>Latest!B476</f>
        <v>SLG002</v>
      </c>
      <c r="B406" s="6" t="str">
        <f>Latest!C476</f>
        <v>Sling</v>
      </c>
      <c r="C406" s="6" t="str">
        <f>Latest!D476</f>
        <v>DMM</v>
      </c>
      <c r="D406" s="6">
        <f>Latest!E476</f>
        <v>0</v>
      </c>
      <c r="E406" s="6" t="str">
        <f>Latest!F476</f>
        <v>8ft</v>
      </c>
      <c r="F406" s="6" t="str">
        <f>Latest!G476</f>
        <v>blue/white</v>
      </c>
      <c r="G406" s="6">
        <f>Latest!M476</f>
        <v>8</v>
      </c>
      <c r="H406" s="23">
        <f>Latest!N476</f>
        <v>5.4320000000000004</v>
      </c>
    </row>
    <row r="407" spans="1:8">
      <c r="A407" s="158" t="str">
        <f>Latest!B477</f>
        <v>SLG003</v>
      </c>
      <c r="B407" s="6" t="str">
        <f>Latest!C477</f>
        <v>Sling</v>
      </c>
      <c r="C407" s="6" t="str">
        <f>Latest!D477</f>
        <v>DMM</v>
      </c>
      <c r="D407" s="6">
        <f>Latest!E477</f>
        <v>0</v>
      </c>
      <c r="E407" s="6" t="str">
        <f>Latest!F477</f>
        <v>8ft</v>
      </c>
      <c r="F407" s="6" t="str">
        <f>Latest!G477</f>
        <v>blue/white</v>
      </c>
      <c r="G407" s="6">
        <f>Latest!M477</f>
        <v>8</v>
      </c>
      <c r="H407" s="23">
        <f>Latest!N477</f>
        <v>5.4320000000000004</v>
      </c>
    </row>
    <row r="408" spans="1:8">
      <c r="A408" s="158" t="str">
        <f>Latest!B478</f>
        <v>SLG004</v>
      </c>
      <c r="B408" s="6" t="str">
        <f>Latest!C478</f>
        <v>Sling</v>
      </c>
      <c r="C408" s="6" t="str">
        <f>Latest!D478</f>
        <v>DMM</v>
      </c>
      <c r="D408" s="6">
        <f>Latest!E478</f>
        <v>0</v>
      </c>
      <c r="E408" s="6" t="str">
        <f>Latest!F478</f>
        <v>8ft</v>
      </c>
      <c r="F408" s="6" t="str">
        <f>Latest!G478</f>
        <v>blue/white</v>
      </c>
      <c r="G408" s="6">
        <f>Latest!M478</f>
        <v>8</v>
      </c>
      <c r="H408" s="23">
        <f>Latest!N478</f>
        <v>5.4320000000000004</v>
      </c>
    </row>
    <row r="409" spans="1:8">
      <c r="A409" s="158" t="str">
        <f>Latest!B479</f>
        <v>SLG005</v>
      </c>
      <c r="B409" s="6" t="str">
        <f>Latest!C479</f>
        <v>Sling</v>
      </c>
      <c r="C409" s="6" t="str">
        <f>Latest!D479</f>
        <v>DMM</v>
      </c>
      <c r="D409" s="6">
        <f>Latest!E479</f>
        <v>0</v>
      </c>
      <c r="E409" s="6" t="str">
        <f>Latest!F479</f>
        <v>8ft</v>
      </c>
      <c r="F409" s="6" t="str">
        <f>Latest!G479</f>
        <v>blue/white</v>
      </c>
      <c r="G409" s="6">
        <f>Latest!M479</f>
        <v>8</v>
      </c>
      <c r="H409" s="23">
        <f>Latest!N479</f>
        <v>5.4320000000000004</v>
      </c>
    </row>
    <row r="410" spans="1:8">
      <c r="A410" s="158">
        <f>Latest!B480</f>
        <v>0</v>
      </c>
      <c r="B410" s="6">
        <f>Latest!C480</f>
        <v>0</v>
      </c>
      <c r="C410" s="6">
        <f>Latest!D480</f>
        <v>0</v>
      </c>
      <c r="D410" s="6">
        <f>Latest!E480</f>
        <v>0</v>
      </c>
      <c r="E410" s="6">
        <f>Latest!F480</f>
        <v>0</v>
      </c>
      <c r="F410" s="6">
        <f>Latest!G480</f>
        <v>0</v>
      </c>
      <c r="G410" s="6">
        <f>Latest!M480</f>
        <v>0</v>
      </c>
      <c r="H410" s="23">
        <f>Latest!N480</f>
        <v>0</v>
      </c>
    </row>
    <row r="411" spans="1:8">
      <c r="A411" s="158" t="str">
        <f>Latest!B481</f>
        <v>ROP001</v>
      </c>
      <c r="B411" s="6" t="str">
        <f>Latest!C481</f>
        <v>Rope</v>
      </c>
      <c r="C411" s="6" t="str">
        <f>Latest!D481</f>
        <v>Field and Trek</v>
      </c>
      <c r="D411" s="6" t="str">
        <f>Latest!E481</f>
        <v>Dynamic half rope</v>
      </c>
      <c r="E411" s="6" t="str">
        <f>Latest!F481</f>
        <v>9mm x 30m</v>
      </c>
      <c r="F411" s="6" t="str">
        <f>Latest!G481</f>
        <v>Purple/blue</v>
      </c>
      <c r="G411" s="6">
        <f>Latest!M481</f>
        <v>10</v>
      </c>
      <c r="H411" s="23">
        <f>Latest!N481</f>
        <v>46.74</v>
      </c>
    </row>
    <row r="412" spans="1:8">
      <c r="A412" s="158" t="str">
        <f>Latest!B482</f>
        <v>ROP002</v>
      </c>
      <c r="B412" s="6" t="str">
        <f>Latest!C482</f>
        <v>Rope</v>
      </c>
      <c r="C412" s="6" t="str">
        <f>Latest!D482</f>
        <v>Field and Trek</v>
      </c>
      <c r="D412" s="6" t="str">
        <f>Latest!E482</f>
        <v>Dynamic half rope</v>
      </c>
      <c r="E412" s="6" t="str">
        <f>Latest!F482</f>
        <v>9mm x 30m</v>
      </c>
      <c r="F412" s="6" t="str">
        <f>Latest!G482</f>
        <v>Purple/blue</v>
      </c>
      <c r="G412" s="6">
        <f>Latest!M482</f>
        <v>10</v>
      </c>
      <c r="H412" s="23">
        <f>Latest!N482</f>
        <v>46.74</v>
      </c>
    </row>
    <row r="413" spans="1:8">
      <c r="A413" s="158" t="str">
        <f>Latest!B483</f>
        <v>ROP003</v>
      </c>
      <c r="B413" s="6" t="str">
        <f>Latest!C483</f>
        <v>Rope</v>
      </c>
      <c r="C413" s="6" t="str">
        <f>Latest!D483</f>
        <v>Beal / Touchwoods</v>
      </c>
      <c r="D413" s="6" t="str">
        <f>Latest!E483</f>
        <v>Dynamic half rope - Verdon II</v>
      </c>
      <c r="E413" s="6" t="str">
        <f>Latest!F483</f>
        <v>9mm x 50m</v>
      </c>
      <c r="F413" s="6" t="str">
        <f>Latest!G483</f>
        <v>Pink/purple/yellow</v>
      </c>
      <c r="G413" s="6">
        <f>Latest!M483</f>
        <v>8</v>
      </c>
      <c r="H413" s="23">
        <f>Latest!N483</f>
        <v>95</v>
      </c>
    </row>
    <row r="414" spans="1:8" s="163" customFormat="1" ht="13" thickBot="1">
      <c r="A414" s="164" t="str">
        <f>Latest!B484</f>
        <v>ROP004</v>
      </c>
      <c r="B414" s="165" t="str">
        <f>Latest!C484</f>
        <v>Rope</v>
      </c>
      <c r="C414" s="165" t="str">
        <f>Latest!D484</f>
        <v>Edelrid</v>
      </c>
      <c r="D414" s="165" t="str">
        <f>Latest!E484</f>
        <v>Perfect climbing rope</v>
      </c>
      <c r="E414" s="165" t="str">
        <f>Latest!F484</f>
        <v>10mm x 60m</v>
      </c>
      <c r="F414" s="165" t="str">
        <f>Latest!G484</f>
        <v>Blue</v>
      </c>
      <c r="G414" s="165">
        <f>Latest!M484</f>
        <v>10</v>
      </c>
      <c r="H414" s="166">
        <f>Latest!N484</f>
        <v>103.5</v>
      </c>
    </row>
    <row r="415" spans="1:8">
      <c r="A415" s="1">
        <f>Latest!B485</f>
        <v>0</v>
      </c>
      <c r="B415" s="6">
        <f>Latest!C485</f>
        <v>0</v>
      </c>
      <c r="C415" s="6">
        <f>Latest!D485</f>
        <v>0</v>
      </c>
      <c r="D415" s="6">
        <f>Latest!E485</f>
        <v>0</v>
      </c>
      <c r="E415" s="6">
        <f>Latest!F485</f>
        <v>0</v>
      </c>
      <c r="F415" s="6">
        <f>Latest!G485</f>
        <v>0</v>
      </c>
      <c r="G415" s="6">
        <f>Latest!M485</f>
        <v>0</v>
      </c>
      <c r="H415" s="23">
        <f>Latest!N485</f>
        <v>0</v>
      </c>
    </row>
    <row r="416" spans="1:8" s="163" customFormat="1">
      <c r="A416" s="162" t="str">
        <f>Latest!B486</f>
        <v>BAG001</v>
      </c>
      <c r="B416" s="5" t="str">
        <f>Latest!C486</f>
        <v>Drybag</v>
      </c>
      <c r="C416" s="5" t="str">
        <f>Latest!D486</f>
        <v>Exped</v>
      </c>
      <c r="D416" s="5" t="str">
        <f>Latest!E486</f>
        <v>1 liter drybag</v>
      </c>
      <c r="E416" s="5" t="str">
        <f>Latest!F486</f>
        <v>1 litre</v>
      </c>
      <c r="F416" s="5" t="str">
        <f>Latest!G486</f>
        <v>yellow</v>
      </c>
      <c r="G416" s="5">
        <f>Latest!M486</f>
        <v>10</v>
      </c>
      <c r="H416" s="32">
        <f>Latest!N486</f>
        <v>2.54</v>
      </c>
    </row>
    <row r="417" spans="1:8" s="163" customFormat="1">
      <c r="A417" s="162" t="str">
        <f>Latest!B487</f>
        <v>BAG002</v>
      </c>
      <c r="B417" s="5" t="str">
        <f>Latest!C487</f>
        <v>Drybag</v>
      </c>
      <c r="C417" s="5" t="str">
        <f>Latest!D487</f>
        <v>Exped</v>
      </c>
      <c r="D417" s="5" t="str">
        <f>Latest!E487</f>
        <v>1 litre drybag</v>
      </c>
      <c r="E417" s="5" t="str">
        <f>Latest!F487</f>
        <v>1 litre</v>
      </c>
      <c r="F417" s="5" t="str">
        <f>Latest!G487</f>
        <v>yellow</v>
      </c>
      <c r="G417" s="5">
        <f>Latest!M487</f>
        <v>10</v>
      </c>
      <c r="H417" s="32">
        <f>Latest!N487</f>
        <v>2.54</v>
      </c>
    </row>
    <row r="418" spans="1:8">
      <c r="A418" s="158">
        <f>Latest!B488</f>
        <v>0</v>
      </c>
      <c r="B418" s="6">
        <f>Latest!C488</f>
        <v>0</v>
      </c>
      <c r="C418" s="6">
        <f>Latest!D488</f>
        <v>0</v>
      </c>
      <c r="D418" s="6">
        <f>Latest!E488</f>
        <v>0</v>
      </c>
      <c r="E418" s="6">
        <f>Latest!F488</f>
        <v>0</v>
      </c>
      <c r="F418" s="6">
        <f>Latest!G488</f>
        <v>0</v>
      </c>
      <c r="G418" s="6">
        <f>Latest!M488</f>
        <v>0</v>
      </c>
      <c r="H418" s="23">
        <f>Latest!N488</f>
        <v>0</v>
      </c>
    </row>
    <row r="419" spans="1:8" s="163" customFormat="1">
      <c r="A419" s="260" t="str">
        <f>Latest!B489</f>
        <v>MAPS - Under care of Archivist</v>
      </c>
      <c r="B419" s="260"/>
      <c r="C419" s="5">
        <f>Latest!D489</f>
        <v>0</v>
      </c>
      <c r="D419" s="5">
        <f>Latest!E489</f>
        <v>0</v>
      </c>
      <c r="E419" s="5">
        <f>Latest!F489</f>
        <v>0</v>
      </c>
      <c r="F419" s="5">
        <f>Latest!G489</f>
        <v>0</v>
      </c>
      <c r="G419" s="5">
        <f>Latest!M489</f>
        <v>0</v>
      </c>
      <c r="H419" s="32">
        <f>Latest!N489</f>
        <v>0</v>
      </c>
    </row>
    <row r="420" spans="1:8" s="163" customFormat="1">
      <c r="A420" s="162">
        <f>Latest!B490</f>
        <v>0</v>
      </c>
      <c r="B420" s="5">
        <f>Latest!C490</f>
        <v>0</v>
      </c>
      <c r="C420" s="5">
        <f>Latest!D490</f>
        <v>0</v>
      </c>
      <c r="D420" s="5">
        <f>Latest!E490</f>
        <v>0</v>
      </c>
      <c r="E420" s="5">
        <f>Latest!F490</f>
        <v>0</v>
      </c>
      <c r="F420" s="5">
        <f>Latest!G490</f>
        <v>0</v>
      </c>
      <c r="G420" s="5" t="str">
        <f>Latest!M490</f>
        <v>(on average)</v>
      </c>
      <c r="H420" s="32">
        <f>Latest!N490</f>
        <v>0</v>
      </c>
    </row>
    <row r="421" spans="1:8" s="163" customFormat="1">
      <c r="A421" s="162" t="str">
        <f>Latest!B491</f>
        <v>EXP...</v>
      </c>
      <c r="B421" s="5" t="str">
        <f>Latest!C491</f>
        <v>UK Map</v>
      </c>
      <c r="C421" s="5" t="str">
        <f>Latest!D491</f>
        <v>Ordnance Survey</v>
      </c>
      <c r="D421" s="5" t="str">
        <f>Latest!E491</f>
        <v>Explorer (1:25 000)</v>
      </c>
      <c r="E421" s="5" t="str">
        <f>Latest!F491</f>
        <v>13.5 x 24cm</v>
      </c>
      <c r="F421" s="5" t="str">
        <f>Latest!G491</f>
        <v>Orange/Yellow</v>
      </c>
      <c r="G421" s="5">
        <f>Latest!M491</f>
        <v>8</v>
      </c>
      <c r="H421" s="32">
        <f>Latest!N491</f>
        <v>6</v>
      </c>
    </row>
    <row r="422" spans="1:8" s="163" customFormat="1">
      <c r="A422" s="162" t="str">
        <f>Latest!B492</f>
        <v>PAT...</v>
      </c>
      <c r="B422" s="5" t="str">
        <f>Latest!C492</f>
        <v>UK Map</v>
      </c>
      <c r="C422" s="5" t="str">
        <f>Latest!D492</f>
        <v>Ordnance Survey</v>
      </c>
      <c r="D422" s="5" t="str">
        <f>Latest!E492</f>
        <v>Pathfinder (1:25 000)</v>
      </c>
      <c r="E422" s="5" t="str">
        <f>Latest!F492</f>
        <v>13.5 x 24cm</v>
      </c>
      <c r="F422" s="5" t="str">
        <f>Latest!G492</f>
        <v>Green</v>
      </c>
      <c r="G422" s="5">
        <f>Latest!M492</f>
        <v>8</v>
      </c>
      <c r="H422" s="32">
        <f>Latest!N492</f>
        <v>6</v>
      </c>
    </row>
    <row r="423" spans="1:8" s="163" customFormat="1">
      <c r="A423" s="162" t="str">
        <f>Latest!B493</f>
        <v>LAN...</v>
      </c>
      <c r="B423" s="5" t="str">
        <f>Latest!C493</f>
        <v>UK Map</v>
      </c>
      <c r="C423" s="5" t="str">
        <f>Latest!D493</f>
        <v>Ordnance Survey</v>
      </c>
      <c r="D423" s="5" t="str">
        <f>Latest!E493</f>
        <v>Landranger (1:50 000)</v>
      </c>
      <c r="E423" s="5" t="str">
        <f>Latest!F493</f>
        <v>13.5 x 24cm</v>
      </c>
      <c r="F423" s="5" t="str">
        <f>Latest!G493</f>
        <v>Pink</v>
      </c>
      <c r="G423" s="5">
        <f>Latest!M493</f>
        <v>8</v>
      </c>
      <c r="H423" s="32">
        <f>Latest!N493</f>
        <v>6</v>
      </c>
    </row>
    <row r="424" spans="1:8" s="163" customFormat="1">
      <c r="A424" s="162" t="str">
        <f>Latest!B494</f>
        <v>HAR...</v>
      </c>
      <c r="B424" s="5" t="str">
        <f>Latest!C494</f>
        <v>UK Map</v>
      </c>
      <c r="C424" s="5" t="str">
        <f>Latest!D494</f>
        <v>Harveys</v>
      </c>
      <c r="D424" s="5" t="str">
        <f>Latest!E494</f>
        <v>(1:25 000) / (1:40 000)</v>
      </c>
      <c r="E424" s="5" t="str">
        <f>Latest!F494</f>
        <v>13.5 x 24cm</v>
      </c>
      <c r="F424" s="5" t="str">
        <f>Latest!G494</f>
        <v>Black</v>
      </c>
      <c r="G424" s="5">
        <f>Latest!M494</f>
        <v>8</v>
      </c>
      <c r="H424" s="32">
        <f>Latest!N494</f>
        <v>6</v>
      </c>
    </row>
    <row r="425" spans="1:8" s="163" customFormat="1">
      <c r="A425" s="162" t="str">
        <f>Latest!B495</f>
        <v>RA...</v>
      </c>
      <c r="B425" s="5" t="str">
        <f>Latest!C495</f>
        <v>UK Road Atlas</v>
      </c>
      <c r="C425" s="5" t="str">
        <f>Latest!D495</f>
        <v>Various</v>
      </c>
      <c r="D425" s="5" t="str">
        <f>Latest!E495</f>
        <v>-</v>
      </c>
      <c r="E425" s="5" t="str">
        <f>Latest!F495</f>
        <v>-</v>
      </c>
      <c r="F425" s="5" t="str">
        <f>Latest!G495</f>
        <v>-</v>
      </c>
      <c r="G425" s="5">
        <f>Latest!M495</f>
        <v>8</v>
      </c>
      <c r="H425" s="32">
        <f>Latest!N495</f>
        <v>8</v>
      </c>
    </row>
    <row r="426" spans="1:8" s="163" customFormat="1">
      <c r="A426" s="162" t="str">
        <f>Latest!B496</f>
        <v>GBK...</v>
      </c>
      <c r="B426" s="5" t="str">
        <f>Latest!C496</f>
        <v>UK Guidebook</v>
      </c>
      <c r="C426" s="5" t="str">
        <f>Latest!D496</f>
        <v>Various</v>
      </c>
      <c r="D426" s="5" t="str">
        <f>Latest!E496</f>
        <v>-</v>
      </c>
      <c r="E426" s="5" t="str">
        <f>Latest!F496</f>
        <v>-</v>
      </c>
      <c r="F426" s="5" t="str">
        <f>Latest!G496</f>
        <v>-</v>
      </c>
      <c r="G426" s="5">
        <f>Latest!M496</f>
        <v>8</v>
      </c>
      <c r="H426" s="32">
        <f>Latest!N496</f>
        <v>8</v>
      </c>
    </row>
    <row r="427" spans="1:8" s="163" customFormat="1">
      <c r="A427" s="162" t="str">
        <f>Latest!B497</f>
        <v>-</v>
      </c>
      <c r="B427" s="5" t="str">
        <f>Latest!C497</f>
        <v>UK Guidebook / Information</v>
      </c>
      <c r="C427" s="5" t="str">
        <f>Latest!D497</f>
        <v>Various</v>
      </c>
      <c r="D427" s="5" t="str">
        <f>Latest!E497</f>
        <v>-</v>
      </c>
      <c r="E427" s="5" t="str">
        <f>Latest!F497</f>
        <v>-</v>
      </c>
      <c r="F427" s="5" t="str">
        <f>Latest!G497</f>
        <v>-</v>
      </c>
      <c r="G427" s="5">
        <f>Latest!M497</f>
        <v>8</v>
      </c>
      <c r="H427" s="32">
        <f>Latest!N497</f>
        <v>6</v>
      </c>
    </row>
    <row r="428" spans="1:8" s="163" customFormat="1">
      <c r="A428" s="162">
        <f>Latest!B498</f>
        <v>0</v>
      </c>
      <c r="B428" s="5">
        <f>Latest!C498</f>
        <v>0</v>
      </c>
      <c r="C428" s="5">
        <f>Latest!D498</f>
        <v>0</v>
      </c>
      <c r="D428" s="5">
        <f>Latest!E498</f>
        <v>0</v>
      </c>
      <c r="E428" s="5">
        <f>Latest!F498</f>
        <v>0</v>
      </c>
      <c r="F428" s="5">
        <f>Latest!G498</f>
        <v>0</v>
      </c>
      <c r="G428" s="5">
        <f>Latest!M498</f>
        <v>0</v>
      </c>
      <c r="H428" s="32">
        <f>Latest!N498</f>
        <v>0</v>
      </c>
    </row>
    <row r="429" spans="1:8" s="163" customFormat="1">
      <c r="A429" s="162" t="str">
        <f>Latest!B499</f>
        <v>IRL...</v>
      </c>
      <c r="B429" s="5" t="str">
        <f>Latest!C499</f>
        <v>Ireland Map / Guidebook</v>
      </c>
      <c r="C429" s="5" t="str">
        <f>Latest!D499</f>
        <v>Various</v>
      </c>
      <c r="D429" s="5" t="str">
        <f>Latest!E499</f>
        <v>-</v>
      </c>
      <c r="E429" s="5" t="str">
        <f>Latest!F499</f>
        <v>-</v>
      </c>
      <c r="F429" s="5" t="str">
        <f>Latest!G499</f>
        <v>-</v>
      </c>
      <c r="G429" s="5">
        <f>Latest!M499</f>
        <v>8</v>
      </c>
      <c r="H429" s="32">
        <f>Latest!N499</f>
        <v>8</v>
      </c>
    </row>
    <row r="430" spans="1:8" s="163" customFormat="1">
      <c r="A430" s="162" t="str">
        <f>Latest!B500</f>
        <v>FRA...</v>
      </c>
      <c r="B430" s="5" t="str">
        <f>Latest!C500</f>
        <v>France Map / Guidebook</v>
      </c>
      <c r="C430" s="5" t="str">
        <f>Latest!D500</f>
        <v>Various</v>
      </c>
      <c r="D430" s="5" t="str">
        <f>Latest!E500</f>
        <v>-</v>
      </c>
      <c r="E430" s="5" t="str">
        <f>Latest!F500</f>
        <v>-</v>
      </c>
      <c r="F430" s="5" t="str">
        <f>Latest!G500</f>
        <v>-</v>
      </c>
      <c r="G430" s="5">
        <f>Latest!M500</f>
        <v>8</v>
      </c>
      <c r="H430" s="32">
        <f>Latest!N500</f>
        <v>8</v>
      </c>
    </row>
    <row r="431" spans="1:8" s="163" customFormat="1">
      <c r="A431" s="162" t="str">
        <f>Latest!B501</f>
        <v>SPA...</v>
      </c>
      <c r="B431" s="5" t="str">
        <f>Latest!C501</f>
        <v>Spain Map / Guidebook</v>
      </c>
      <c r="C431" s="5" t="str">
        <f>Latest!D501</f>
        <v>Various</v>
      </c>
      <c r="D431" s="5" t="str">
        <f>Latest!E501</f>
        <v>-</v>
      </c>
      <c r="E431" s="5" t="str">
        <f>Latest!F501</f>
        <v>-</v>
      </c>
      <c r="F431" s="5" t="str">
        <f>Latest!G501</f>
        <v>-</v>
      </c>
      <c r="G431" s="5">
        <f>Latest!M501</f>
        <v>8</v>
      </c>
      <c r="H431" s="32">
        <f>Latest!N501</f>
        <v>8</v>
      </c>
    </row>
    <row r="432" spans="1:8" s="163" customFormat="1">
      <c r="A432" s="162" t="str">
        <f>Latest!B502</f>
        <v>SWI...</v>
      </c>
      <c r="B432" s="5" t="str">
        <f>Latest!C502</f>
        <v>Switzerland Map / Guidebook</v>
      </c>
      <c r="C432" s="5" t="str">
        <f>Latest!D502</f>
        <v>Various</v>
      </c>
      <c r="D432" s="5" t="str">
        <f>Latest!E502</f>
        <v>-</v>
      </c>
      <c r="E432" s="5" t="str">
        <f>Latest!F502</f>
        <v>-</v>
      </c>
      <c r="F432" s="5" t="str">
        <f>Latest!G502</f>
        <v>-</v>
      </c>
      <c r="G432" s="5">
        <f>Latest!M502</f>
        <v>8</v>
      </c>
      <c r="H432" s="32">
        <f>Latest!N502</f>
        <v>8</v>
      </c>
    </row>
    <row r="433" spans="1:8" s="163" customFormat="1">
      <c r="A433" s="162" t="str">
        <f>Latest!B503</f>
        <v>ITA...</v>
      </c>
      <c r="B433" s="5" t="str">
        <f>Latest!C503</f>
        <v>Slovenia Map / Guidebook</v>
      </c>
      <c r="C433" s="5" t="str">
        <f>Latest!D503</f>
        <v>Various</v>
      </c>
      <c r="D433" s="5" t="str">
        <f>Latest!E503</f>
        <v>-</v>
      </c>
      <c r="E433" s="5" t="str">
        <f>Latest!F503</f>
        <v>-</v>
      </c>
      <c r="F433" s="5" t="str">
        <f>Latest!G503</f>
        <v>-</v>
      </c>
      <c r="G433" s="5">
        <f>Latest!M503</f>
        <v>8</v>
      </c>
      <c r="H433" s="32">
        <f>Latest!N503</f>
        <v>8</v>
      </c>
    </row>
    <row r="434" spans="1:8" s="163" customFormat="1">
      <c r="A434" s="162" t="str">
        <f>Latest!B504</f>
        <v>SLV...</v>
      </c>
      <c r="B434" s="5" t="str">
        <f>Latest!C504</f>
        <v>Italy Map</v>
      </c>
      <c r="C434" s="5" t="str">
        <f>Latest!D504</f>
        <v>Various</v>
      </c>
      <c r="D434" s="5" t="str">
        <f>Latest!E504</f>
        <v>-</v>
      </c>
      <c r="E434" s="5" t="str">
        <f>Latest!F504</f>
        <v>-</v>
      </c>
      <c r="F434" s="5" t="str">
        <f>Latest!G504</f>
        <v>-</v>
      </c>
      <c r="G434" s="5">
        <f>Latest!M504</f>
        <v>8</v>
      </c>
      <c r="H434" s="32">
        <f>Latest!N504</f>
        <v>6</v>
      </c>
    </row>
    <row r="435" spans="1:8" s="163" customFormat="1">
      <c r="A435" s="162" t="str">
        <f>Latest!B505</f>
        <v>SLO...</v>
      </c>
      <c r="B435" s="5" t="str">
        <f>Latest!C505</f>
        <v>Slovakia Map</v>
      </c>
      <c r="C435" s="5" t="str">
        <f>Latest!D505</f>
        <v>Various</v>
      </c>
      <c r="D435" s="5" t="str">
        <f>Latest!E505</f>
        <v>-</v>
      </c>
      <c r="E435" s="5" t="str">
        <f>Latest!F505</f>
        <v>-</v>
      </c>
      <c r="F435" s="5" t="str">
        <f>Latest!G505</f>
        <v>-</v>
      </c>
      <c r="G435" s="5">
        <f>Latest!M505</f>
        <v>8</v>
      </c>
      <c r="H435" s="32">
        <f>Latest!N505</f>
        <v>6</v>
      </c>
    </row>
    <row r="436" spans="1:8" s="163" customFormat="1">
      <c r="A436" s="162" t="str">
        <f>Latest!B506</f>
        <v>GER...</v>
      </c>
      <c r="B436" s="5" t="str">
        <f>Latest!C506</f>
        <v>Germany Map</v>
      </c>
      <c r="C436" s="5" t="str">
        <f>Latest!D506</f>
        <v>Various</v>
      </c>
      <c r="D436" s="5" t="str">
        <f>Latest!E506</f>
        <v>-</v>
      </c>
      <c r="E436" s="5" t="str">
        <f>Latest!F506</f>
        <v>-</v>
      </c>
      <c r="F436" s="5" t="str">
        <f>Latest!G506</f>
        <v>-</v>
      </c>
      <c r="G436" s="5">
        <f>Latest!M506</f>
        <v>8</v>
      </c>
      <c r="H436" s="32">
        <f>Latest!N506</f>
        <v>6</v>
      </c>
    </row>
    <row r="437" spans="1:8" s="163" customFormat="1">
      <c r="A437" s="162" t="str">
        <f>Latest!B507</f>
        <v>AUS...</v>
      </c>
      <c r="B437" s="5" t="str">
        <f>Latest!C507</f>
        <v>Austria Map</v>
      </c>
      <c r="C437" s="5" t="str">
        <f>Latest!D507</f>
        <v>Various</v>
      </c>
      <c r="D437" s="5" t="str">
        <f>Latest!E507</f>
        <v>-</v>
      </c>
      <c r="E437" s="5" t="str">
        <f>Latest!F507</f>
        <v>-</v>
      </c>
      <c r="F437" s="5" t="str">
        <f>Latest!G507</f>
        <v>-</v>
      </c>
      <c r="G437" s="5">
        <f>Latest!M507</f>
        <v>8</v>
      </c>
      <c r="H437" s="32">
        <f>Latest!N507</f>
        <v>6</v>
      </c>
    </row>
    <row r="438" spans="1:8" s="163" customFormat="1">
      <c r="A438" s="162" t="str">
        <f>Latest!B508</f>
        <v>CRO...</v>
      </c>
      <c r="B438" s="5" t="str">
        <f>Latest!C508</f>
        <v>Croatia Map</v>
      </c>
      <c r="C438" s="5" t="str">
        <f>Latest!D508</f>
        <v>Various</v>
      </c>
      <c r="D438" s="5" t="str">
        <f>Latest!E508</f>
        <v>-</v>
      </c>
      <c r="E438" s="5" t="str">
        <f>Latest!F508</f>
        <v>-</v>
      </c>
      <c r="F438" s="5" t="str">
        <f>Latest!G508</f>
        <v>-</v>
      </c>
      <c r="G438" s="5">
        <f>Latest!M508</f>
        <v>8</v>
      </c>
      <c r="H438" s="32">
        <f>Latest!N508</f>
        <v>6</v>
      </c>
    </row>
    <row r="439" spans="1:8" s="163" customFormat="1">
      <c r="A439" s="162" t="str">
        <f>Latest!B509</f>
        <v xml:space="preserve"> ROM...</v>
      </c>
      <c r="B439" s="5" t="str">
        <f>Latest!C509</f>
        <v>Romania Map</v>
      </c>
      <c r="C439" s="5" t="str">
        <f>Latest!D509</f>
        <v>Various</v>
      </c>
      <c r="D439" s="5" t="str">
        <f>Latest!E509</f>
        <v>-</v>
      </c>
      <c r="E439" s="5" t="str">
        <f>Latest!F509</f>
        <v>-</v>
      </c>
      <c r="F439" s="5" t="str">
        <f>Latest!G509</f>
        <v>-</v>
      </c>
      <c r="G439" s="5">
        <f>Latest!M509</f>
        <v>8</v>
      </c>
      <c r="H439" s="32">
        <f>Latest!N509</f>
        <v>6</v>
      </c>
    </row>
    <row r="440" spans="1:8" s="163" customFormat="1" ht="13" thickBot="1">
      <c r="A440" s="164" t="str">
        <f>Latest!B510</f>
        <v>EUR...</v>
      </c>
      <c r="B440" s="5" t="str">
        <f>Latest!C510</f>
        <v>Europe Road Atlas</v>
      </c>
      <c r="C440" s="5" t="str">
        <f>Latest!D510</f>
        <v>Various</v>
      </c>
      <c r="D440" s="5" t="str">
        <f>Latest!E510</f>
        <v>-</v>
      </c>
      <c r="E440" s="5" t="str">
        <f>Latest!F510</f>
        <v>-</v>
      </c>
      <c r="F440" s="5" t="str">
        <f>Latest!G510</f>
        <v>-</v>
      </c>
      <c r="G440" s="5">
        <f>Latest!M510</f>
        <v>8</v>
      </c>
      <c r="H440" s="32">
        <f>Latest!N510</f>
        <v>8</v>
      </c>
    </row>
    <row r="441" spans="1:8">
      <c r="A441" s="1"/>
    </row>
    <row r="442" spans="1:8">
      <c r="A442" s="1"/>
    </row>
    <row r="443" spans="1:8">
      <c r="A443" s="1"/>
    </row>
    <row r="444" spans="1:8">
      <c r="A444" s="1"/>
    </row>
    <row r="445" spans="1:8">
      <c r="A445" s="1"/>
    </row>
    <row r="446" spans="1:8">
      <c r="A446" s="1"/>
    </row>
    <row r="447" spans="1:8">
      <c r="A447" s="1"/>
    </row>
    <row r="448" spans="1:8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68" spans="17:17" ht="13" thickBot="1"/>
    <row r="469" spans="17:17" ht="13" thickTop="1">
      <c r="Q469" s="77" t="s">
        <v>113</v>
      </c>
    </row>
    <row r="470" spans="17:17" ht="13" thickBot="1">
      <c r="Q470" s="16"/>
    </row>
    <row r="471" spans="17:17" ht="13" thickTop="1"/>
  </sheetData>
  <mergeCells count="1">
    <mergeCell ref="A419:B419"/>
  </mergeCells>
  <phoneticPr fontId="11" type="noConversion"/>
  <pageMargins left="0.75" right="0.75" top="1" bottom="1" header="0.5" footer="0.5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Latest</vt:lpstr>
      <vt:lpstr>short_updated</vt:lpstr>
      <vt:lpstr>Short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Hiemstra</dc:creator>
  <cp:lastModifiedBy>Laurent Labbouz</cp:lastModifiedBy>
  <cp:lastPrinted>2015-01-25T09:55:29Z</cp:lastPrinted>
  <dcterms:created xsi:type="dcterms:W3CDTF">2010-12-14T09:34:03Z</dcterms:created>
  <dcterms:modified xsi:type="dcterms:W3CDTF">2016-11-11T12:08:44Z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